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5600" windowHeight="9240"/>
  </bookViews>
  <sheets>
    <sheet name="Português" sheetId="1" r:id="rId1"/>
    <sheet name="Est. Meio" sheetId="2" r:id="rId2"/>
    <sheet name="Matemática" sheetId="3" r:id="rId3"/>
  </sheets>
  <calcPr calcId="145621"/>
</workbook>
</file>

<file path=xl/calcChain.xml><?xml version="1.0" encoding="utf-8"?>
<calcChain xmlns="http://schemas.openxmlformats.org/spreadsheetml/2006/main">
  <c r="X25" i="1"/>
  <c r="Y25" s="1"/>
  <c r="X9" l="1"/>
  <c r="Y9" s="1"/>
  <c r="X10"/>
  <c r="Y10" s="1"/>
  <c r="X11"/>
  <c r="Y11" s="1"/>
  <c r="X12"/>
  <c r="Y12" s="1"/>
  <c r="X13"/>
  <c r="Y13" s="1"/>
  <c r="X14"/>
  <c r="Y14" s="1"/>
  <c r="X15"/>
  <c r="Y15" s="1"/>
  <c r="X16"/>
  <c r="Y16" s="1"/>
  <c r="X17"/>
  <c r="Y17" s="1"/>
  <c r="X18"/>
  <c r="Y18" s="1"/>
  <c r="X19"/>
  <c r="Y19" s="1"/>
  <c r="X20"/>
  <c r="Y20" s="1"/>
  <c r="X21"/>
  <c r="Y21" s="1"/>
  <c r="X22"/>
  <c r="Y22" s="1"/>
  <c r="X23"/>
  <c r="Y23" s="1"/>
  <c r="X24"/>
  <c r="Y24" s="1"/>
  <c r="X26"/>
  <c r="Y26" s="1"/>
  <c r="X27"/>
  <c r="Y27" s="1"/>
  <c r="X28"/>
  <c r="Y28" s="1"/>
  <c r="X29"/>
  <c r="Y29" s="1"/>
  <c r="X30"/>
  <c r="Y30" s="1"/>
  <c r="X31"/>
  <c r="Y31" s="1"/>
  <c r="X32"/>
  <c r="Y32" s="1"/>
  <c r="X33"/>
  <c r="Y33" s="1"/>
  <c r="X34"/>
  <c r="Y34" s="1"/>
  <c r="X35"/>
  <c r="Y35" s="1"/>
  <c r="X36"/>
  <c r="Y36" s="1"/>
  <c r="T9" i="3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T17"/>
  <c r="U17" s="1"/>
  <c r="T18"/>
  <c r="U18" s="1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32"/>
  <c r="U32" s="1"/>
  <c r="T33"/>
  <c r="U33" s="1"/>
  <c r="T34"/>
  <c r="U34" s="1"/>
  <c r="T35"/>
  <c r="U35" s="1"/>
  <c r="T36"/>
  <c r="U36" s="1"/>
  <c r="AC9" i="2"/>
  <c r="AD9" s="1"/>
  <c r="AC10"/>
  <c r="AD10" s="1"/>
  <c r="AC11"/>
  <c r="AD11" s="1"/>
  <c r="AC12"/>
  <c r="AD12" s="1"/>
  <c r="AC13"/>
  <c r="AD13" s="1"/>
  <c r="AC14"/>
  <c r="AD14" s="1"/>
  <c r="AC15"/>
  <c r="AD15" s="1"/>
  <c r="AC16"/>
  <c r="AD16" s="1"/>
  <c r="AC17"/>
  <c r="AD17" s="1"/>
  <c r="AC18"/>
  <c r="AD18" s="1"/>
  <c r="AC19"/>
  <c r="AD19" s="1"/>
  <c r="AC20"/>
  <c r="AD20" s="1"/>
  <c r="AC21"/>
  <c r="AD21" s="1"/>
  <c r="AC22"/>
  <c r="AD22" s="1"/>
  <c r="AC23"/>
  <c r="AD23" s="1"/>
  <c r="AC24"/>
  <c r="AD24" s="1"/>
  <c r="AC25"/>
  <c r="AD25" s="1"/>
  <c r="AC26"/>
  <c r="AD26" s="1"/>
  <c r="AC27"/>
  <c r="AD27" s="1"/>
  <c r="AC28"/>
  <c r="AD28" s="1"/>
  <c r="AC29"/>
  <c r="AD29" s="1"/>
  <c r="AC30"/>
  <c r="AD30" s="1"/>
  <c r="AC31"/>
  <c r="AD31" s="1"/>
  <c r="AC32"/>
  <c r="AD32" s="1"/>
  <c r="AC33"/>
  <c r="AD33" s="1"/>
  <c r="AC34"/>
  <c r="AD34" s="1"/>
  <c r="AC35"/>
  <c r="AD35" s="1"/>
  <c r="AC36"/>
  <c r="AD36" s="1"/>
  <c r="AC8"/>
  <c r="D42" i="1" l="1"/>
  <c r="D41"/>
  <c r="D40"/>
  <c r="D39"/>
  <c r="D41" i="3"/>
  <c r="D42"/>
  <c r="D40"/>
  <c r="D39"/>
  <c r="D39" i="2"/>
  <c r="D42"/>
  <c r="D41"/>
  <c r="D40"/>
  <c r="T8" i="3"/>
  <c r="D43" l="1"/>
  <c r="X8" i="1"/>
  <c r="D43" l="1"/>
  <c r="D43" i="2" l="1"/>
</calcChain>
</file>

<file path=xl/sharedStrings.xml><?xml version="1.0" encoding="utf-8"?>
<sst xmlns="http://schemas.openxmlformats.org/spreadsheetml/2006/main" count="127" uniqueCount="65">
  <si>
    <t>Nº</t>
  </si>
  <si>
    <t>Nome</t>
  </si>
  <si>
    <t>Qualitativa</t>
  </si>
  <si>
    <t>Ficha:</t>
  </si>
  <si>
    <t>Data:</t>
  </si>
  <si>
    <t>Área:</t>
  </si>
  <si>
    <t>Português</t>
  </si>
  <si>
    <t>Cotações</t>
  </si>
  <si>
    <t>N.º Alunos</t>
  </si>
  <si>
    <t>Total Alunos</t>
  </si>
  <si>
    <t>Questão</t>
  </si>
  <si>
    <t>Valor</t>
  </si>
  <si>
    <t xml:space="preserve">Nº Alunos </t>
  </si>
  <si>
    <t>7.1</t>
  </si>
  <si>
    <t>3x2</t>
  </si>
  <si>
    <t>6x1</t>
  </si>
  <si>
    <t>4x1</t>
  </si>
  <si>
    <t>2x1,5</t>
  </si>
  <si>
    <t>Est. Do Meio</t>
  </si>
  <si>
    <t>Matemática</t>
  </si>
  <si>
    <t>0 - 49 Insuficiente</t>
  </si>
  <si>
    <t>50 - 69 - Suficiente</t>
  </si>
  <si>
    <t>70 - 89 - Bom</t>
  </si>
  <si>
    <t>90 - 100 - Muito Bom</t>
  </si>
  <si>
    <t>Insuficiente</t>
  </si>
  <si>
    <t>Suficiente</t>
  </si>
  <si>
    <t>Bom</t>
  </si>
  <si>
    <t>Muito Bom</t>
  </si>
  <si>
    <t>3+2</t>
  </si>
  <si>
    <t>5+3,5</t>
  </si>
  <si>
    <t>3X2</t>
  </si>
  <si>
    <t>2X5</t>
  </si>
  <si>
    <t>2X2</t>
  </si>
  <si>
    <t>2X4</t>
  </si>
  <si>
    <t>0,5X7</t>
  </si>
  <si>
    <t>2X3+3</t>
  </si>
  <si>
    <t>1X5</t>
  </si>
  <si>
    <t>Avaliação Trimestral 1ºP</t>
  </si>
  <si>
    <t>2014/2015</t>
  </si>
  <si>
    <t>1.1</t>
  </si>
  <si>
    <t>2.1</t>
  </si>
  <si>
    <t>2.2</t>
  </si>
  <si>
    <t>2.3</t>
  </si>
  <si>
    <t>6 a)</t>
  </si>
  <si>
    <t>6 b)</t>
  </si>
  <si>
    <t>7.2</t>
  </si>
  <si>
    <t>13.1</t>
  </si>
  <si>
    <t>14.1</t>
  </si>
  <si>
    <t>3x1</t>
  </si>
  <si>
    <t>6x1,5</t>
  </si>
  <si>
    <t>9x1</t>
  </si>
  <si>
    <t>2x2</t>
  </si>
  <si>
    <t>2+3x1,5</t>
  </si>
  <si>
    <t>5x0,5</t>
  </si>
  <si>
    <t>4x1,5</t>
  </si>
  <si>
    <t>3x1,5</t>
  </si>
  <si>
    <t>1.2</t>
  </si>
  <si>
    <t>1.3</t>
  </si>
  <si>
    <t>1.4</t>
  </si>
  <si>
    <t>16.1</t>
  </si>
  <si>
    <t>2x2,5</t>
  </si>
  <si>
    <t>8+6+1</t>
  </si>
  <si>
    <t>EB1</t>
  </si>
  <si>
    <t xml:space="preserve">4ºAno Turma </t>
  </si>
  <si>
    <t xml:space="preserve">Prof.(a) </t>
  </si>
</sst>
</file>

<file path=xl/styles.xml><?xml version="1.0" encoding="utf-8"?>
<styleSheet xmlns="http://schemas.openxmlformats.org/spreadsheetml/2006/main">
  <numFmts count="2">
    <numFmt numFmtId="164" formatCode="_-* #,##0.00\ [$€]_-;\-* #,##0.00\ [$€]_-;_-* &quot;-&quot;??\ [$€]_-;_-@_-"/>
    <numFmt numFmtId="165" formatCode="0.0"/>
  </numFmts>
  <fonts count="1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Arial"/>
      <family val="2"/>
    </font>
    <font>
      <sz val="8"/>
      <color rgb="FF000000"/>
      <name val="Arial"/>
      <family val="2"/>
    </font>
    <font>
      <sz val="8"/>
      <color theme="1"/>
      <name val="Tahoma"/>
      <family val="2"/>
    </font>
    <font>
      <sz val="9"/>
      <name val="Arial"/>
      <family val="2"/>
    </font>
    <font>
      <b/>
      <sz val="9"/>
      <name val="Comic Sans MS"/>
      <family val="4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ED4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45066682943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1" fillId="0" borderId="0" xfId="0" applyFont="1"/>
    <xf numFmtId="0" fontId="3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3" borderId="5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4" fillId="8" borderId="0" xfId="0" applyFont="1" applyFill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 textRotation="90"/>
    </xf>
    <xf numFmtId="0" fontId="13" fillId="9" borderId="2" xfId="0" applyFont="1" applyFill="1" applyBorder="1" applyAlignment="1">
      <alignment vertical="center"/>
    </xf>
    <xf numFmtId="0" fontId="1" fillId="9" borderId="5" xfId="0" applyFont="1" applyFill="1" applyBorder="1" applyAlignment="1">
      <alignment horizontal="center"/>
    </xf>
    <xf numFmtId="0" fontId="1" fillId="0" borderId="0" xfId="0" applyFont="1" applyFill="1"/>
    <xf numFmtId="0" fontId="13" fillId="13" borderId="2" xfId="0" applyFont="1" applyFill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7" borderId="2" xfId="0" applyFont="1" applyFill="1" applyBorder="1" applyAlignment="1">
      <alignment vertical="center"/>
    </xf>
    <xf numFmtId="0" fontId="2" fillId="7" borderId="2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0" borderId="14" xfId="2" applyFont="1" applyBorder="1" applyAlignment="1">
      <alignment horizontal="center"/>
    </xf>
    <xf numFmtId="0" fontId="1" fillId="0" borderId="15" xfId="2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5" borderId="3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5" fillId="5" borderId="2" xfId="0" applyFont="1" applyFill="1" applyBorder="1" applyAlignment="1">
      <alignment horizontal="center" vertical="center"/>
    </xf>
    <xf numFmtId="165" fontId="16" fillId="0" borderId="2" xfId="0" applyNumberFormat="1" applyFont="1" applyFill="1" applyBorder="1" applyAlignment="1">
      <alignment horizontal="center" vertical="top" wrapText="1"/>
    </xf>
    <xf numFmtId="165" fontId="16" fillId="0" borderId="16" xfId="0" applyNumberFormat="1" applyFont="1" applyFill="1" applyBorder="1" applyAlignment="1">
      <alignment horizontal="center" vertical="top" wrapText="1"/>
    </xf>
    <xf numFmtId="0" fontId="1" fillId="0" borderId="13" xfId="2" applyFont="1" applyBorder="1" applyAlignment="1">
      <alignment horizontal="center"/>
    </xf>
    <xf numFmtId="0" fontId="1" fillId="0" borderId="2" xfId="2" applyFont="1" applyBorder="1" applyAlignment="1">
      <alignment horizontal="center"/>
    </xf>
    <xf numFmtId="0" fontId="4" fillId="2" borderId="13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</cellXfs>
  <cellStyles count="7">
    <cellStyle name="Euro" xfId="3"/>
    <cellStyle name="Normal" xfId="0" builtinId="0"/>
    <cellStyle name="Normal 2" xfId="1"/>
    <cellStyle name="Normal 2 2" xfId="6"/>
    <cellStyle name="Normal 3" xfId="4"/>
    <cellStyle name="Normal 4" xfId="5"/>
    <cellStyle name="Normal 5" xfId="2"/>
  </cellStyles>
  <dxfs count="1">
    <dxf>
      <font>
        <strike/>
        <condense val="0"/>
        <extend val="0"/>
        <color auto="1"/>
      </font>
      <fill>
        <patternFill>
          <bgColor indexed="4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en-US"/>
              <a:t>Cotações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2"/>
            <c:spPr>
              <a:solidFill>
                <a:srgbClr val="92D05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Lbls>
            <c:delete val="1"/>
          </c:dLbls>
          <c:cat>
            <c:strRef>
              <c:f>Português!$B$39:$B$42</c:f>
              <c:strCache>
                <c:ptCount val="4"/>
                <c:pt idx="0">
                  <c:v>Insuficiente</c:v>
                </c:pt>
                <c:pt idx="1">
                  <c:v>Suficiente</c:v>
                </c:pt>
                <c:pt idx="2">
                  <c:v>Bom</c:v>
                </c:pt>
                <c:pt idx="3">
                  <c:v>Muito Bom</c:v>
                </c:pt>
              </c:strCache>
            </c:strRef>
          </c:cat>
          <c:val>
            <c:numRef>
              <c:f>Português!$D$39:$D$42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axId val="59937536"/>
        <c:axId val="59939072"/>
      </c:barChart>
      <c:catAx>
        <c:axId val="59937536"/>
        <c:scaling>
          <c:orientation val="minMax"/>
        </c:scaling>
        <c:axPos val="b"/>
        <c:numFmt formatCode="General" sourceLinked="1"/>
        <c:tickLblPos val="nextTo"/>
        <c:crossAx val="59939072"/>
        <c:crosses val="autoZero"/>
        <c:auto val="1"/>
        <c:lblAlgn val="ctr"/>
        <c:lblOffset val="100"/>
      </c:catAx>
      <c:valAx>
        <c:axId val="59939072"/>
        <c:scaling>
          <c:orientation val="minMax"/>
          <c:max val="20"/>
        </c:scaling>
        <c:axPos val="l"/>
        <c:majorGridlines/>
        <c:numFmt formatCode="General" sourceLinked="1"/>
        <c:tickLblPos val="nextTo"/>
        <c:crossAx val="59937536"/>
        <c:crosses val="autoZero"/>
        <c:crossBetween val="between"/>
        <c:majorUnit val="1"/>
      </c:valAx>
    </c:plotArea>
    <c:legend>
      <c:legendPos val="r"/>
      <c:legendEntry>
        <c:idx val="0"/>
        <c:txPr>
          <a:bodyPr/>
          <a:lstStyle/>
          <a:p>
            <a:pPr rtl="0">
              <a:defRPr baseline="0"/>
            </a:pPr>
            <a:endParaRPr lang="pt-PT"/>
          </a:p>
        </c:txPr>
      </c:legendEntry>
      <c:layout>
        <c:manualLayout>
          <c:xMode val="edge"/>
          <c:yMode val="edge"/>
          <c:x val="0.88553505794812759"/>
          <c:y val="0.42597264070552698"/>
          <c:w val="0.10600430781741507"/>
          <c:h val="0.34486275391941396"/>
        </c:manualLayout>
      </c:layout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en-US"/>
              <a:t>Cotações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Lbls>
            <c:delete val="1"/>
          </c:dLbls>
          <c:cat>
            <c:strRef>
              <c:f>Português!$B$39:$B$42</c:f>
              <c:strCache>
                <c:ptCount val="4"/>
                <c:pt idx="0">
                  <c:v>Insuficiente</c:v>
                </c:pt>
                <c:pt idx="1">
                  <c:v>Suficiente</c:v>
                </c:pt>
                <c:pt idx="2">
                  <c:v>Bom</c:v>
                </c:pt>
                <c:pt idx="3">
                  <c:v>Muito Bom</c:v>
                </c:pt>
              </c:strCache>
            </c:strRef>
          </c:cat>
          <c:val>
            <c:numRef>
              <c:f>Português!$D$39:$D$42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axId val="69800704"/>
        <c:axId val="69802240"/>
      </c:barChart>
      <c:catAx>
        <c:axId val="69800704"/>
        <c:scaling>
          <c:orientation val="minMax"/>
        </c:scaling>
        <c:axPos val="b"/>
        <c:numFmt formatCode="General" sourceLinked="1"/>
        <c:tickLblPos val="nextTo"/>
        <c:crossAx val="69802240"/>
        <c:crosses val="autoZero"/>
        <c:auto val="1"/>
        <c:lblAlgn val="ctr"/>
        <c:lblOffset val="100"/>
      </c:catAx>
      <c:valAx>
        <c:axId val="69802240"/>
        <c:scaling>
          <c:orientation val="minMax"/>
          <c:max val="20"/>
        </c:scaling>
        <c:axPos val="l"/>
        <c:majorGridlines/>
        <c:numFmt formatCode="General" sourceLinked="1"/>
        <c:tickLblPos val="nextTo"/>
        <c:crossAx val="6980070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72880190419656532"/>
          <c:y val="0.18714367225835898"/>
          <c:w val="0.25347952348528502"/>
          <c:h val="0.64974628171478577"/>
        </c:manualLayout>
      </c:layout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en-US"/>
              <a:t>Cotações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2"/>
            <c:spPr>
              <a:solidFill>
                <a:srgbClr val="92D05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Lbls>
            <c:delete val="1"/>
          </c:dLbls>
          <c:cat>
            <c:strRef>
              <c:f>'Est. Meio'!$B$39:$B$42</c:f>
              <c:strCache>
                <c:ptCount val="4"/>
                <c:pt idx="0">
                  <c:v>Insuficiente</c:v>
                </c:pt>
                <c:pt idx="1">
                  <c:v>Suficiente</c:v>
                </c:pt>
                <c:pt idx="2">
                  <c:v>Bom</c:v>
                </c:pt>
                <c:pt idx="3">
                  <c:v>Muito Bom</c:v>
                </c:pt>
              </c:strCache>
            </c:strRef>
          </c:cat>
          <c:val>
            <c:numRef>
              <c:f>'Est. Meio'!$D$39:$D$42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axId val="69821952"/>
        <c:axId val="69823488"/>
      </c:barChart>
      <c:catAx>
        <c:axId val="69821952"/>
        <c:scaling>
          <c:orientation val="minMax"/>
        </c:scaling>
        <c:axPos val="b"/>
        <c:numFmt formatCode="General" sourceLinked="1"/>
        <c:tickLblPos val="nextTo"/>
        <c:crossAx val="69823488"/>
        <c:crosses val="autoZero"/>
        <c:auto val="1"/>
        <c:lblAlgn val="ctr"/>
        <c:lblOffset val="100"/>
      </c:catAx>
      <c:valAx>
        <c:axId val="69823488"/>
        <c:scaling>
          <c:orientation val="minMax"/>
          <c:max val="20"/>
        </c:scaling>
        <c:axPos val="l"/>
        <c:majorGridlines/>
        <c:numFmt formatCode="General" sourceLinked="1"/>
        <c:tickLblPos val="nextTo"/>
        <c:crossAx val="6982195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legend>
      <c:legendPos val="r"/>
      <c:layout>
        <c:manualLayout>
          <c:xMode val="edge"/>
          <c:yMode val="edge"/>
          <c:x val="0.90021310102194652"/>
          <c:y val="0.42760330830739185"/>
          <c:w val="9.3565632540207319E-2"/>
          <c:h val="0.28035524629188791"/>
        </c:manualLayout>
      </c:layout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en-US"/>
              <a:t>Cotações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Lbls>
            <c:delete val="1"/>
          </c:dLbls>
          <c:cat>
            <c:strRef>
              <c:f>Português!$B$39:$B$42</c:f>
              <c:strCache>
                <c:ptCount val="4"/>
                <c:pt idx="0">
                  <c:v>Insuficiente</c:v>
                </c:pt>
                <c:pt idx="1">
                  <c:v>Suficiente</c:v>
                </c:pt>
                <c:pt idx="2">
                  <c:v>Bom</c:v>
                </c:pt>
                <c:pt idx="3">
                  <c:v>Muito Bom</c:v>
                </c:pt>
              </c:strCache>
            </c:strRef>
          </c:cat>
          <c:val>
            <c:numRef>
              <c:f>Português!$D$39:$D$42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axId val="71190400"/>
        <c:axId val="71191936"/>
      </c:barChart>
      <c:catAx>
        <c:axId val="71190400"/>
        <c:scaling>
          <c:orientation val="minMax"/>
        </c:scaling>
        <c:axPos val="b"/>
        <c:numFmt formatCode="General" sourceLinked="1"/>
        <c:tickLblPos val="nextTo"/>
        <c:crossAx val="71191936"/>
        <c:crosses val="autoZero"/>
        <c:auto val="1"/>
        <c:lblAlgn val="ctr"/>
        <c:lblOffset val="100"/>
      </c:catAx>
      <c:valAx>
        <c:axId val="71191936"/>
        <c:scaling>
          <c:orientation val="minMax"/>
          <c:max val="20"/>
        </c:scaling>
        <c:axPos val="l"/>
        <c:majorGridlines/>
        <c:numFmt formatCode="General" sourceLinked="1"/>
        <c:tickLblPos val="nextTo"/>
        <c:crossAx val="7119040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72880190419656532"/>
          <c:y val="0.18714367225835898"/>
          <c:w val="0.25347952348528502"/>
          <c:h val="0.64974628171478577"/>
        </c:manualLayout>
      </c:layout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en-US"/>
              <a:t>Cotações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2"/>
            <c:spPr>
              <a:solidFill>
                <a:srgbClr val="92D05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Lbls>
            <c:delete val="1"/>
          </c:dLbls>
          <c:cat>
            <c:strRef>
              <c:f>Matemática!$B$39:$B$42</c:f>
              <c:strCache>
                <c:ptCount val="4"/>
                <c:pt idx="0">
                  <c:v>Insuficiente</c:v>
                </c:pt>
                <c:pt idx="1">
                  <c:v>Suficiente</c:v>
                </c:pt>
                <c:pt idx="2">
                  <c:v>Bom</c:v>
                </c:pt>
                <c:pt idx="3">
                  <c:v>Muito Bom</c:v>
                </c:pt>
              </c:strCache>
            </c:strRef>
          </c:cat>
          <c:val>
            <c:numRef>
              <c:f>Matemática!$D$39:$D$42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axId val="71223936"/>
        <c:axId val="71229824"/>
      </c:barChart>
      <c:catAx>
        <c:axId val="71223936"/>
        <c:scaling>
          <c:orientation val="minMax"/>
        </c:scaling>
        <c:axPos val="b"/>
        <c:numFmt formatCode="General" sourceLinked="1"/>
        <c:tickLblPos val="nextTo"/>
        <c:crossAx val="71229824"/>
        <c:crosses val="autoZero"/>
        <c:auto val="1"/>
        <c:lblAlgn val="ctr"/>
        <c:lblOffset val="100"/>
      </c:catAx>
      <c:valAx>
        <c:axId val="71229824"/>
        <c:scaling>
          <c:orientation val="minMax"/>
          <c:max val="20"/>
        </c:scaling>
        <c:axPos val="l"/>
        <c:majorGridlines/>
        <c:numFmt formatCode="General" sourceLinked="1"/>
        <c:tickLblPos val="nextTo"/>
        <c:crossAx val="71223936"/>
        <c:crosses val="autoZero"/>
        <c:crossBetween val="between"/>
        <c:majorUnit val="1"/>
      </c:valAx>
    </c:plotArea>
    <c:legend>
      <c:legendPos val="r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37</xdr:row>
      <xdr:rowOff>19049</xdr:rowOff>
    </xdr:from>
    <xdr:to>
      <xdr:col>25</xdr:col>
      <xdr:colOff>423333</xdr:colOff>
      <xdr:row>56</xdr:row>
      <xdr:rowOff>158750</xdr:rowOff>
    </xdr:to>
    <xdr:graphicFrame macro="">
      <xdr:nvGraphicFramePr>
        <xdr:cNvPr id="105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0.89847</cdr:x>
      <cdr:y>0.44511</cdr:y>
    </cdr:from>
    <cdr:to>
      <cdr:x>1</cdr:x>
      <cdr:y>0.70286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8371417" y="157903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PT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37</xdr:row>
      <xdr:rowOff>19050</xdr:rowOff>
    </xdr:from>
    <xdr:to>
      <xdr:col>29</xdr:col>
      <xdr:colOff>866775</xdr:colOff>
      <xdr:row>48</xdr:row>
      <xdr:rowOff>171450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37</xdr:row>
      <xdr:rowOff>19050</xdr:rowOff>
    </xdr:from>
    <xdr:to>
      <xdr:col>29</xdr:col>
      <xdr:colOff>866775</xdr:colOff>
      <xdr:row>54</xdr:row>
      <xdr:rowOff>57150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37</xdr:row>
      <xdr:rowOff>19050</xdr:rowOff>
    </xdr:from>
    <xdr:to>
      <xdr:col>20</xdr:col>
      <xdr:colOff>866775</xdr:colOff>
      <xdr:row>45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37</xdr:row>
      <xdr:rowOff>19049</xdr:rowOff>
    </xdr:from>
    <xdr:to>
      <xdr:col>20</xdr:col>
      <xdr:colOff>866775</xdr:colOff>
      <xdr:row>51</xdr:row>
      <xdr:rowOff>119062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9"/>
  <sheetViews>
    <sheetView tabSelected="1" zoomScale="90" zoomScaleNormal="90" workbookViewId="0">
      <selection activeCell="H21" sqref="H21"/>
    </sheetView>
  </sheetViews>
  <sheetFormatPr defaultRowHeight="15"/>
  <cols>
    <col min="1" max="1" width="7.140625" customWidth="1"/>
    <col min="2" max="2" width="19.7109375" customWidth="1"/>
    <col min="3" max="3" width="8.140625" customWidth="1"/>
    <col min="4" max="22" width="5.7109375" style="3" customWidth="1"/>
    <col min="23" max="23" width="6.85546875" style="3" customWidth="1"/>
    <col min="24" max="24" width="8.140625" customWidth="1"/>
    <col min="25" max="25" width="16.7109375" customWidth="1"/>
  </cols>
  <sheetData>
    <row r="1" spans="1:28">
      <c r="A1" s="8" t="s">
        <v>3</v>
      </c>
      <c r="B1" s="9" t="s">
        <v>37</v>
      </c>
      <c r="C1" s="9"/>
      <c r="D1" s="9"/>
      <c r="E1" s="9"/>
      <c r="F1" s="9"/>
      <c r="G1" s="11"/>
      <c r="H1" s="8"/>
      <c r="I1" s="8" t="s">
        <v>62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Z1" s="9"/>
      <c r="AA1" s="9"/>
      <c r="AB1" s="10"/>
    </row>
    <row r="2" spans="1:28">
      <c r="A2" s="8" t="s">
        <v>4</v>
      </c>
      <c r="B2" s="38">
        <v>41967</v>
      </c>
      <c r="C2" s="9"/>
      <c r="D2" s="9"/>
      <c r="E2" s="9"/>
      <c r="F2" s="9"/>
      <c r="G2" s="11"/>
      <c r="H2" s="9"/>
      <c r="I2" s="9" t="s">
        <v>63</v>
      </c>
      <c r="J2" s="9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9"/>
      <c r="Z2" s="9"/>
      <c r="AA2" s="9"/>
      <c r="AB2" s="10"/>
    </row>
    <row r="3" spans="1:28">
      <c r="A3" s="8" t="s">
        <v>5</v>
      </c>
      <c r="B3" s="9" t="s">
        <v>6</v>
      </c>
      <c r="C3" s="9"/>
      <c r="D3" s="9"/>
      <c r="E3" s="9"/>
      <c r="F3" s="9"/>
      <c r="G3" s="11"/>
      <c r="H3" s="8"/>
      <c r="I3" s="8" t="s">
        <v>64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Z3" s="9"/>
      <c r="AA3" s="9"/>
      <c r="AB3" s="10"/>
    </row>
    <row r="4" spans="1:28">
      <c r="A4" s="8"/>
      <c r="B4" s="9"/>
      <c r="C4" s="9"/>
      <c r="D4" s="9"/>
      <c r="E4" s="9"/>
      <c r="F4" s="9"/>
      <c r="G4" s="12"/>
      <c r="H4" s="9"/>
      <c r="I4" s="9" t="s">
        <v>38</v>
      </c>
      <c r="J4" s="9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9"/>
      <c r="Z4" s="9"/>
      <c r="AA4" s="9"/>
      <c r="AB4" s="10"/>
    </row>
    <row r="5" spans="1:28" ht="15.75">
      <c r="A5" s="56"/>
      <c r="B5" s="56"/>
      <c r="C5" s="56"/>
      <c r="D5" s="56"/>
      <c r="E5" s="1"/>
      <c r="F5" s="1"/>
      <c r="G5" s="1"/>
      <c r="H5" s="1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61"/>
      <c r="Y5" s="61"/>
    </row>
    <row r="6" spans="1:28" ht="15.75">
      <c r="A6" s="32"/>
      <c r="B6" s="4" t="s">
        <v>12</v>
      </c>
      <c r="C6" s="28" t="s">
        <v>10</v>
      </c>
      <c r="D6" s="46" t="s">
        <v>39</v>
      </c>
      <c r="E6" s="47" t="s">
        <v>56</v>
      </c>
      <c r="F6" s="47" t="s">
        <v>57</v>
      </c>
      <c r="G6" s="47" t="s">
        <v>58</v>
      </c>
      <c r="H6" s="47">
        <v>2</v>
      </c>
      <c r="I6" s="47">
        <v>3</v>
      </c>
      <c r="J6" s="47">
        <v>4</v>
      </c>
      <c r="K6" s="47">
        <v>5</v>
      </c>
      <c r="L6" s="47">
        <v>6</v>
      </c>
      <c r="M6" s="47">
        <v>7</v>
      </c>
      <c r="N6" s="47">
        <v>8</v>
      </c>
      <c r="O6" s="47">
        <v>9</v>
      </c>
      <c r="P6" s="47">
        <v>10</v>
      </c>
      <c r="Q6" s="47">
        <v>11</v>
      </c>
      <c r="R6" s="48">
        <v>12</v>
      </c>
      <c r="S6" s="48">
        <v>13</v>
      </c>
      <c r="T6" s="48">
        <v>14</v>
      </c>
      <c r="U6" s="48">
        <v>15</v>
      </c>
      <c r="V6" s="48" t="s">
        <v>59</v>
      </c>
      <c r="W6" s="48">
        <v>17</v>
      </c>
      <c r="X6" s="57"/>
      <c r="Y6" s="58"/>
    </row>
    <row r="7" spans="1:28" ht="15.75">
      <c r="A7" s="32"/>
      <c r="B7" s="5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3" t="s">
        <v>48</v>
      </c>
      <c r="Q7" s="43"/>
      <c r="R7" s="43" t="s">
        <v>15</v>
      </c>
      <c r="S7" s="43" t="s">
        <v>14</v>
      </c>
      <c r="T7" s="43" t="s">
        <v>16</v>
      </c>
      <c r="U7" s="43" t="s">
        <v>60</v>
      </c>
      <c r="V7" s="43" t="s">
        <v>16</v>
      </c>
      <c r="W7" s="43" t="s">
        <v>61</v>
      </c>
      <c r="X7" s="59"/>
      <c r="Y7" s="60"/>
    </row>
    <row r="8" spans="1:28" ht="16.5" thickBot="1">
      <c r="A8" s="2" t="s">
        <v>0</v>
      </c>
      <c r="B8" s="18" t="s">
        <v>1</v>
      </c>
      <c r="C8" s="31" t="s">
        <v>11</v>
      </c>
      <c r="D8" s="44">
        <v>4</v>
      </c>
      <c r="E8" s="44">
        <v>4</v>
      </c>
      <c r="F8" s="44">
        <v>4</v>
      </c>
      <c r="G8" s="44">
        <v>4</v>
      </c>
      <c r="H8" s="44">
        <v>4</v>
      </c>
      <c r="I8" s="44">
        <v>4</v>
      </c>
      <c r="J8" s="44">
        <v>4</v>
      </c>
      <c r="K8" s="44">
        <v>4</v>
      </c>
      <c r="L8" s="44">
        <v>4</v>
      </c>
      <c r="M8" s="44">
        <v>4</v>
      </c>
      <c r="N8" s="44">
        <v>4</v>
      </c>
      <c r="O8" s="44">
        <v>5</v>
      </c>
      <c r="P8" s="44">
        <v>3</v>
      </c>
      <c r="Q8" s="44">
        <v>8</v>
      </c>
      <c r="R8" s="44">
        <v>6</v>
      </c>
      <c r="S8" s="44">
        <v>6</v>
      </c>
      <c r="T8" s="45">
        <v>4</v>
      </c>
      <c r="U8" s="45">
        <v>5</v>
      </c>
      <c r="V8" s="45">
        <v>4</v>
      </c>
      <c r="W8" s="45">
        <v>15</v>
      </c>
      <c r="X8" s="14">
        <f>SUM(D8:W8)</f>
        <v>100</v>
      </c>
      <c r="Y8" s="7" t="s">
        <v>2</v>
      </c>
    </row>
    <row r="9" spans="1:28" ht="15" customHeight="1" thickBot="1">
      <c r="A9" s="17">
        <v>1</v>
      </c>
      <c r="B9" s="13"/>
      <c r="C9" s="30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4">
        <f t="shared" ref="X9:X36" si="0">SUM(D9:W9)</f>
        <v>0</v>
      </c>
      <c r="Y9" s="19" t="str">
        <f>IF(X9&gt;=90,"Muito Bom",IF(X9&gt;=70,"Bom",IF(X9&gt;=50,"Suficiente",IF(X9&gt;0, "Insuficiente","Faltou"))))</f>
        <v>Faltou</v>
      </c>
    </row>
    <row r="10" spans="1:28" ht="15.75" thickBot="1">
      <c r="A10" s="17">
        <v>2</v>
      </c>
      <c r="B10" s="13"/>
      <c r="C10" s="30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  <c r="X10" s="14">
        <f t="shared" si="0"/>
        <v>0</v>
      </c>
      <c r="Y10" s="19" t="str">
        <f t="shared" ref="Y10:Y36" si="1">IF(X10&gt;=90,"Muito Bom",IF(X10&gt;=70,"Bom",IF(X10&gt;=50,"Suficiente",IF(X10&gt;0, "Insuficiente","Faltou"))))</f>
        <v>Faltou</v>
      </c>
    </row>
    <row r="11" spans="1:28" ht="15.75" thickBot="1">
      <c r="A11" s="17">
        <v>3</v>
      </c>
      <c r="B11" s="13"/>
      <c r="C11" s="3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6"/>
      <c r="X11" s="14">
        <f t="shared" si="0"/>
        <v>0</v>
      </c>
      <c r="Y11" s="19" t="str">
        <f t="shared" si="1"/>
        <v>Faltou</v>
      </c>
    </row>
    <row r="12" spans="1:28" ht="15.75" thickBot="1">
      <c r="A12" s="17">
        <v>4</v>
      </c>
      <c r="B12" s="13"/>
      <c r="C12" s="3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6"/>
      <c r="X12" s="14">
        <f t="shared" si="0"/>
        <v>0</v>
      </c>
      <c r="Y12" s="19" t="str">
        <f t="shared" si="1"/>
        <v>Faltou</v>
      </c>
    </row>
    <row r="13" spans="1:28" ht="15.75" thickBot="1">
      <c r="A13" s="17">
        <v>5</v>
      </c>
      <c r="B13" s="13"/>
      <c r="C13" s="3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  <c r="X13" s="14">
        <f t="shared" si="0"/>
        <v>0</v>
      </c>
      <c r="Y13" s="19" t="str">
        <f t="shared" si="1"/>
        <v>Faltou</v>
      </c>
    </row>
    <row r="14" spans="1:28" ht="15.75" thickBot="1">
      <c r="A14" s="17">
        <v>6</v>
      </c>
      <c r="B14" s="13"/>
      <c r="C14" s="3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6"/>
      <c r="X14" s="14">
        <f t="shared" si="0"/>
        <v>0</v>
      </c>
      <c r="Y14" s="19" t="str">
        <f t="shared" si="1"/>
        <v>Faltou</v>
      </c>
    </row>
    <row r="15" spans="1:28" ht="15.75" thickBot="1">
      <c r="A15" s="17">
        <v>7</v>
      </c>
      <c r="B15" s="13"/>
      <c r="C15" s="3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  <c r="X15" s="14">
        <f t="shared" si="0"/>
        <v>0</v>
      </c>
      <c r="Y15" s="19" t="str">
        <f t="shared" si="1"/>
        <v>Faltou</v>
      </c>
    </row>
    <row r="16" spans="1:28" ht="15.75" thickBot="1">
      <c r="A16" s="17">
        <v>8</v>
      </c>
      <c r="B16" s="13"/>
      <c r="C16" s="3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  <c r="X16" s="14">
        <f t="shared" si="0"/>
        <v>0</v>
      </c>
      <c r="Y16" s="19" t="str">
        <f t="shared" si="1"/>
        <v>Faltou</v>
      </c>
    </row>
    <row r="17" spans="1:25" ht="15.75" thickBot="1">
      <c r="A17" s="17">
        <v>9</v>
      </c>
      <c r="B17" s="13"/>
      <c r="C17" s="3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  <c r="X17" s="14">
        <f t="shared" si="0"/>
        <v>0</v>
      </c>
      <c r="Y17" s="19" t="str">
        <f t="shared" si="1"/>
        <v>Faltou</v>
      </c>
    </row>
    <row r="18" spans="1:25" ht="15.75" thickBot="1">
      <c r="A18" s="17">
        <v>10</v>
      </c>
      <c r="B18" s="13"/>
      <c r="C18" s="3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/>
      <c r="X18" s="14">
        <f t="shared" si="0"/>
        <v>0</v>
      </c>
      <c r="Y18" s="19" t="str">
        <f t="shared" si="1"/>
        <v>Faltou</v>
      </c>
    </row>
    <row r="19" spans="1:25" ht="15.75" thickBot="1">
      <c r="A19" s="17">
        <v>11</v>
      </c>
      <c r="B19" s="13"/>
      <c r="C19" s="3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  <c r="X19" s="14">
        <f t="shared" si="0"/>
        <v>0</v>
      </c>
      <c r="Y19" s="19" t="str">
        <f t="shared" si="1"/>
        <v>Faltou</v>
      </c>
    </row>
    <row r="20" spans="1:25" ht="15.75" thickBot="1">
      <c r="A20" s="17">
        <v>12</v>
      </c>
      <c r="B20" s="13"/>
      <c r="C20" s="3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  <c r="X20" s="14">
        <f t="shared" si="0"/>
        <v>0</v>
      </c>
      <c r="Y20" s="19" t="str">
        <f t="shared" si="1"/>
        <v>Faltou</v>
      </c>
    </row>
    <row r="21" spans="1:25" ht="15.75" thickBot="1">
      <c r="A21" s="17">
        <v>13</v>
      </c>
      <c r="B21" s="13"/>
      <c r="C21" s="3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6"/>
      <c r="X21" s="14">
        <f t="shared" si="0"/>
        <v>0</v>
      </c>
      <c r="Y21" s="19" t="str">
        <f t="shared" si="1"/>
        <v>Faltou</v>
      </c>
    </row>
    <row r="22" spans="1:25" ht="15.75" thickBot="1">
      <c r="A22" s="17">
        <v>14</v>
      </c>
      <c r="B22" s="13"/>
      <c r="C22" s="3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6"/>
      <c r="X22" s="14">
        <f t="shared" si="0"/>
        <v>0</v>
      </c>
      <c r="Y22" s="19" t="str">
        <f t="shared" si="1"/>
        <v>Faltou</v>
      </c>
    </row>
    <row r="23" spans="1:25" ht="15.75" thickBot="1">
      <c r="A23" s="17">
        <v>15</v>
      </c>
      <c r="B23" s="13"/>
      <c r="C23" s="3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  <c r="X23" s="14">
        <f t="shared" si="0"/>
        <v>0</v>
      </c>
      <c r="Y23" s="19" t="str">
        <f t="shared" si="1"/>
        <v>Faltou</v>
      </c>
    </row>
    <row r="24" spans="1:25" ht="15.75" thickBot="1">
      <c r="A24" s="17">
        <v>16</v>
      </c>
      <c r="B24" s="36"/>
      <c r="C24" s="3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14">
        <f t="shared" si="0"/>
        <v>0</v>
      </c>
      <c r="Y24" s="19" t="str">
        <f t="shared" si="1"/>
        <v>Faltou</v>
      </c>
    </row>
    <row r="25" spans="1:25" ht="15.75" thickBot="1">
      <c r="A25" s="17">
        <v>17</v>
      </c>
      <c r="B25" s="13"/>
      <c r="C25" s="3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6"/>
      <c r="X25" s="14">
        <f t="shared" si="0"/>
        <v>0</v>
      </c>
      <c r="Y25" s="19" t="str">
        <f t="shared" si="1"/>
        <v>Faltou</v>
      </c>
    </row>
    <row r="26" spans="1:25" ht="15.75" thickBot="1">
      <c r="A26" s="17">
        <v>18</v>
      </c>
      <c r="B26" s="13"/>
      <c r="C26" s="3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  <c r="X26" s="14">
        <f t="shared" si="0"/>
        <v>0</v>
      </c>
      <c r="Y26" s="19" t="str">
        <f t="shared" si="1"/>
        <v>Faltou</v>
      </c>
    </row>
    <row r="27" spans="1:25" ht="15.75" thickBot="1">
      <c r="A27" s="17">
        <v>19</v>
      </c>
      <c r="B27" s="13"/>
      <c r="C27" s="3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6"/>
      <c r="X27" s="14">
        <f t="shared" si="0"/>
        <v>0</v>
      </c>
      <c r="Y27" s="19" t="str">
        <f t="shared" si="1"/>
        <v>Faltou</v>
      </c>
    </row>
    <row r="28" spans="1:25" ht="15.75" thickBot="1">
      <c r="A28" s="17">
        <v>20</v>
      </c>
      <c r="B28" s="13"/>
      <c r="C28" s="3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6"/>
      <c r="X28" s="14">
        <f t="shared" si="0"/>
        <v>0</v>
      </c>
      <c r="Y28" s="19" t="str">
        <f t="shared" si="1"/>
        <v>Faltou</v>
      </c>
    </row>
    <row r="29" spans="1:25" ht="15.75" thickBot="1">
      <c r="A29" s="17">
        <v>21</v>
      </c>
      <c r="B29" s="13"/>
      <c r="C29" s="3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6"/>
      <c r="X29" s="14">
        <f t="shared" si="0"/>
        <v>0</v>
      </c>
      <c r="Y29" s="19" t="str">
        <f t="shared" si="1"/>
        <v>Faltou</v>
      </c>
    </row>
    <row r="30" spans="1:25" ht="15.75" thickBot="1">
      <c r="A30" s="17">
        <v>22</v>
      </c>
      <c r="B30" s="13"/>
      <c r="C30" s="3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6"/>
      <c r="X30" s="14">
        <f t="shared" si="0"/>
        <v>0</v>
      </c>
      <c r="Y30" s="19" t="str">
        <f t="shared" si="1"/>
        <v>Faltou</v>
      </c>
    </row>
    <row r="31" spans="1:25" ht="15.75" thickBot="1">
      <c r="A31" s="17">
        <v>23</v>
      </c>
      <c r="B31" s="13"/>
      <c r="C31" s="3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6"/>
      <c r="X31" s="14">
        <f t="shared" si="0"/>
        <v>0</v>
      </c>
      <c r="Y31" s="19" t="str">
        <f t="shared" si="1"/>
        <v>Faltou</v>
      </c>
    </row>
    <row r="32" spans="1:25" ht="15.75" thickBot="1">
      <c r="A32" s="17">
        <v>24</v>
      </c>
      <c r="B32" s="36"/>
      <c r="C32" s="33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14">
        <f t="shared" si="0"/>
        <v>0</v>
      </c>
      <c r="Y32" s="19" t="str">
        <f t="shared" si="1"/>
        <v>Faltou</v>
      </c>
    </row>
    <row r="33" spans="1:25" ht="15.75" thickBot="1">
      <c r="A33" s="17">
        <v>25</v>
      </c>
      <c r="B33" s="13"/>
      <c r="C33" s="3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6"/>
      <c r="X33" s="14">
        <f t="shared" si="0"/>
        <v>0</v>
      </c>
      <c r="Y33" s="19" t="str">
        <f t="shared" si="1"/>
        <v>Faltou</v>
      </c>
    </row>
    <row r="34" spans="1:25" ht="15.75" thickBot="1">
      <c r="A34" s="17">
        <v>26</v>
      </c>
      <c r="B34" s="13"/>
      <c r="C34" s="30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6"/>
      <c r="X34" s="14">
        <f t="shared" si="0"/>
        <v>0</v>
      </c>
      <c r="Y34" s="19" t="str">
        <f t="shared" si="1"/>
        <v>Faltou</v>
      </c>
    </row>
    <row r="35" spans="1:25" ht="15.75" thickBot="1">
      <c r="A35" s="17">
        <v>27</v>
      </c>
      <c r="B35" s="13"/>
      <c r="C35" s="30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6"/>
      <c r="X35" s="14">
        <f t="shared" si="0"/>
        <v>0</v>
      </c>
      <c r="Y35" s="19" t="str">
        <f t="shared" si="1"/>
        <v>Faltou</v>
      </c>
    </row>
    <row r="36" spans="1:25" ht="15.75" thickBot="1">
      <c r="A36" s="17">
        <v>28</v>
      </c>
      <c r="B36" s="13"/>
      <c r="C36" s="30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6"/>
      <c r="X36" s="39">
        <f t="shared" si="0"/>
        <v>0</v>
      </c>
      <c r="Y36" s="19" t="str">
        <f t="shared" si="1"/>
        <v>Faltou</v>
      </c>
    </row>
    <row r="38" spans="1:25">
      <c r="B38" s="2" t="s">
        <v>7</v>
      </c>
      <c r="C38" s="2"/>
      <c r="D38" s="20" t="s">
        <v>8</v>
      </c>
    </row>
    <row r="39" spans="1:25">
      <c r="B39" s="21" t="s">
        <v>24</v>
      </c>
      <c r="C39" s="21"/>
      <c r="D39" s="22">
        <f>COUNTIF(Y9:Y36,"Insuficiente")</f>
        <v>0</v>
      </c>
    </row>
    <row r="40" spans="1:25">
      <c r="B40" s="21" t="s">
        <v>25</v>
      </c>
      <c r="C40" s="21"/>
      <c r="D40" s="22">
        <f>COUNTIF(Y9:Y36,"Suficiente")</f>
        <v>0</v>
      </c>
    </row>
    <row r="41" spans="1:25">
      <c r="B41" s="21" t="s">
        <v>26</v>
      </c>
      <c r="C41" s="21"/>
      <c r="D41" s="22">
        <f>COUNTIF(Y9:Y36,"Bom")</f>
        <v>0</v>
      </c>
    </row>
    <row r="42" spans="1:25">
      <c r="B42" s="21" t="s">
        <v>27</v>
      </c>
      <c r="C42" s="21"/>
      <c r="D42" s="22">
        <f>COUNTIF(Y9:Y36,"Muito Bom")</f>
        <v>0</v>
      </c>
    </row>
    <row r="43" spans="1:25">
      <c r="B43" s="2" t="s">
        <v>9</v>
      </c>
      <c r="C43" s="2"/>
      <c r="D43" s="23">
        <f>SUM(D39:D42)</f>
        <v>0</v>
      </c>
    </row>
    <row r="46" spans="1:25">
      <c r="B46" s="24" t="s">
        <v>20</v>
      </c>
      <c r="C46" s="24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5">
      <c r="B47" s="25" t="s">
        <v>21</v>
      </c>
      <c r="C47" s="25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5">
      <c r="B48" s="26" t="s">
        <v>22</v>
      </c>
      <c r="C48" s="26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2:23">
      <c r="B49" s="27" t="s">
        <v>23</v>
      </c>
      <c r="C49" s="27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</sheetData>
  <mergeCells count="3">
    <mergeCell ref="A5:D5"/>
    <mergeCell ref="X6:Y7"/>
    <mergeCell ref="X5:Y5"/>
  </mergeCells>
  <printOptions horizontalCentered="1" verticalCentered="1"/>
  <pageMargins left="0.23622047244094491" right="0.11811023622047245" top="0.54" bottom="0.55000000000000004" header="0.25" footer="0.41"/>
  <pageSetup scale="6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9"/>
  <sheetViews>
    <sheetView workbookViewId="0">
      <selection activeCell="N18" sqref="N18"/>
    </sheetView>
  </sheetViews>
  <sheetFormatPr defaultRowHeight="15"/>
  <cols>
    <col min="1" max="1" width="7.140625" customWidth="1"/>
    <col min="2" max="2" width="19.7109375" customWidth="1"/>
    <col min="3" max="3" width="8.140625" customWidth="1"/>
    <col min="4" max="20" width="4.7109375" style="3" customWidth="1"/>
    <col min="21" max="21" width="6.140625" style="3" customWidth="1"/>
    <col min="22" max="28" width="4.7109375" style="3" customWidth="1"/>
    <col min="29" max="29" width="8.140625" customWidth="1"/>
    <col min="30" max="30" width="16.7109375" customWidth="1"/>
  </cols>
  <sheetData>
    <row r="1" spans="1:33">
      <c r="A1" s="8" t="s">
        <v>3</v>
      </c>
      <c r="B1" s="35" t="s">
        <v>37</v>
      </c>
      <c r="C1" s="35"/>
      <c r="D1" s="35"/>
      <c r="E1" s="35"/>
      <c r="F1" s="35"/>
      <c r="G1" s="8"/>
      <c r="H1" s="8" t="s">
        <v>62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E1" s="35"/>
      <c r="AF1" s="35"/>
      <c r="AG1" s="10"/>
    </row>
    <row r="2" spans="1:33">
      <c r="A2" s="8" t="s">
        <v>4</v>
      </c>
      <c r="B2" s="38">
        <v>41969</v>
      </c>
      <c r="C2" s="35"/>
      <c r="D2" s="35"/>
      <c r="E2" s="35"/>
      <c r="F2" s="35"/>
      <c r="G2" s="35"/>
      <c r="H2" s="35" t="s">
        <v>63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E2" s="35"/>
      <c r="AF2" s="35"/>
      <c r="AG2" s="10"/>
    </row>
    <row r="3" spans="1:33">
      <c r="A3" s="8" t="s">
        <v>5</v>
      </c>
      <c r="B3" s="35" t="s">
        <v>18</v>
      </c>
      <c r="C3" s="35"/>
      <c r="D3" s="35"/>
      <c r="E3" s="35"/>
      <c r="F3" s="35"/>
      <c r="G3" s="8"/>
      <c r="H3" s="8" t="s">
        <v>64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E3" s="35"/>
      <c r="AF3" s="35"/>
      <c r="AG3" s="10"/>
    </row>
    <row r="4" spans="1:33">
      <c r="A4" s="8"/>
      <c r="B4" s="35"/>
      <c r="C4" s="35"/>
      <c r="D4" s="35"/>
      <c r="E4" s="35"/>
      <c r="F4" s="35"/>
      <c r="G4" s="35"/>
      <c r="H4" s="35" t="s">
        <v>38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E4" s="35"/>
      <c r="AF4" s="35"/>
      <c r="AG4" s="10"/>
    </row>
    <row r="5" spans="1:33" ht="15.75">
      <c r="A5" s="56"/>
      <c r="B5" s="56"/>
      <c r="C5" s="56"/>
      <c r="D5" s="56"/>
      <c r="E5" s="1"/>
      <c r="F5" s="1"/>
      <c r="G5" s="1"/>
      <c r="H5" s="1"/>
      <c r="I5" s="3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61"/>
      <c r="AD5" s="61"/>
    </row>
    <row r="6" spans="1:33" ht="15.75">
      <c r="A6" s="32"/>
      <c r="B6" s="4" t="s">
        <v>12</v>
      </c>
      <c r="C6" s="28" t="s">
        <v>10</v>
      </c>
      <c r="D6" s="42">
        <v>1</v>
      </c>
      <c r="E6" s="42" t="s">
        <v>39</v>
      </c>
      <c r="F6" s="42" t="s">
        <v>40</v>
      </c>
      <c r="G6" s="42" t="s">
        <v>41</v>
      </c>
      <c r="H6" s="42" t="s">
        <v>42</v>
      </c>
      <c r="I6" s="42">
        <v>3</v>
      </c>
      <c r="J6" s="42">
        <v>4</v>
      </c>
      <c r="K6" s="42">
        <v>5</v>
      </c>
      <c r="L6" s="42" t="s">
        <v>43</v>
      </c>
      <c r="M6" s="42" t="s">
        <v>44</v>
      </c>
      <c r="N6" s="42">
        <v>7</v>
      </c>
      <c r="O6" s="42" t="s">
        <v>13</v>
      </c>
      <c r="P6" s="42" t="s">
        <v>45</v>
      </c>
      <c r="Q6" s="42">
        <v>8</v>
      </c>
      <c r="R6" s="42">
        <v>9</v>
      </c>
      <c r="S6" s="42">
        <v>10</v>
      </c>
      <c r="T6" s="42">
        <v>11</v>
      </c>
      <c r="U6" s="42">
        <v>12</v>
      </c>
      <c r="V6" s="42">
        <v>13</v>
      </c>
      <c r="W6" s="42" t="s">
        <v>46</v>
      </c>
      <c r="X6" s="42">
        <v>14</v>
      </c>
      <c r="Y6" s="42" t="s">
        <v>47</v>
      </c>
      <c r="Z6" s="42">
        <v>15</v>
      </c>
      <c r="AA6" s="42">
        <v>16</v>
      </c>
      <c r="AB6" s="42">
        <v>17</v>
      </c>
      <c r="AC6" s="57"/>
      <c r="AD6" s="58"/>
    </row>
    <row r="7" spans="1:33" ht="15.75">
      <c r="A7" s="32"/>
      <c r="B7" s="5"/>
      <c r="C7" s="29"/>
      <c r="D7" s="49">
        <v>2</v>
      </c>
      <c r="E7" s="49" t="s">
        <v>17</v>
      </c>
      <c r="F7" s="49"/>
      <c r="G7" s="49" t="s">
        <v>48</v>
      </c>
      <c r="H7" s="49" t="s">
        <v>48</v>
      </c>
      <c r="I7" s="49" t="s">
        <v>49</v>
      </c>
      <c r="J7" s="49" t="s">
        <v>48</v>
      </c>
      <c r="K7" s="49" t="s">
        <v>50</v>
      </c>
      <c r="L7" s="49">
        <v>2</v>
      </c>
      <c r="M7" s="49" t="s">
        <v>51</v>
      </c>
      <c r="N7" s="49">
        <v>3</v>
      </c>
      <c r="O7" s="49">
        <v>4</v>
      </c>
      <c r="P7" s="49">
        <v>2</v>
      </c>
      <c r="Q7" s="49">
        <v>3</v>
      </c>
      <c r="R7" s="49" t="s">
        <v>17</v>
      </c>
      <c r="S7" s="49">
        <v>4</v>
      </c>
      <c r="T7" s="49" t="s">
        <v>14</v>
      </c>
      <c r="U7" s="49" t="s">
        <v>52</v>
      </c>
      <c r="V7" s="49">
        <v>3</v>
      </c>
      <c r="W7" s="49">
        <v>3</v>
      </c>
      <c r="X7" s="49" t="s">
        <v>53</v>
      </c>
      <c r="Y7" s="49" t="s">
        <v>54</v>
      </c>
      <c r="Z7" s="49" t="s">
        <v>17</v>
      </c>
      <c r="AA7" s="49">
        <v>4</v>
      </c>
      <c r="AB7" s="49" t="s">
        <v>55</v>
      </c>
      <c r="AC7" s="59"/>
      <c r="AD7" s="60"/>
    </row>
    <row r="8" spans="1:33" ht="16.5" thickBot="1">
      <c r="A8" s="2" t="s">
        <v>0</v>
      </c>
      <c r="B8" s="18" t="s">
        <v>1</v>
      </c>
      <c r="C8" s="31" t="s">
        <v>11</v>
      </c>
      <c r="D8" s="50">
        <v>2</v>
      </c>
      <c r="E8" s="50">
        <v>3</v>
      </c>
      <c r="F8" s="50">
        <v>3</v>
      </c>
      <c r="G8" s="50">
        <v>3</v>
      </c>
      <c r="H8" s="50">
        <v>4.5</v>
      </c>
      <c r="I8" s="50">
        <v>9</v>
      </c>
      <c r="J8" s="50">
        <v>3</v>
      </c>
      <c r="K8" s="50">
        <v>9</v>
      </c>
      <c r="L8" s="50">
        <v>2</v>
      </c>
      <c r="M8" s="50">
        <v>4</v>
      </c>
      <c r="N8" s="50">
        <v>3</v>
      </c>
      <c r="O8" s="50">
        <v>4</v>
      </c>
      <c r="P8" s="50">
        <v>2</v>
      </c>
      <c r="Q8" s="50">
        <v>3</v>
      </c>
      <c r="R8" s="50">
        <v>3</v>
      </c>
      <c r="S8" s="50">
        <v>4</v>
      </c>
      <c r="T8" s="50">
        <v>6</v>
      </c>
      <c r="U8" s="50">
        <v>6.5</v>
      </c>
      <c r="V8" s="50">
        <v>3</v>
      </c>
      <c r="W8" s="50">
        <v>3</v>
      </c>
      <c r="X8" s="50">
        <v>2.5</v>
      </c>
      <c r="Y8" s="50">
        <v>6</v>
      </c>
      <c r="Z8" s="50">
        <v>3</v>
      </c>
      <c r="AA8" s="50">
        <v>4</v>
      </c>
      <c r="AB8" s="51">
        <v>4.5</v>
      </c>
      <c r="AC8" s="14">
        <f t="shared" ref="AC8:AC36" si="0">SUM(D8:AB8)</f>
        <v>100</v>
      </c>
      <c r="AD8" s="7" t="s">
        <v>2</v>
      </c>
    </row>
    <row r="9" spans="1:33" ht="15" customHeight="1" thickBot="1">
      <c r="A9" s="17">
        <v>1</v>
      </c>
      <c r="B9" s="13"/>
      <c r="C9" s="30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4">
        <f t="shared" si="0"/>
        <v>0</v>
      </c>
      <c r="AD9" s="19" t="str">
        <f>IF(AC9&gt;=90,"Muito Bom",IF(AC9&gt;=70,"Bom",IF(AC9&gt;=50,"Suficiente",IF(AC9&gt;0, "Insuficiente","Faltou"))))</f>
        <v>Faltou</v>
      </c>
    </row>
    <row r="10" spans="1:33" ht="15.75" thickBot="1">
      <c r="A10" s="17">
        <v>2</v>
      </c>
      <c r="B10" s="13"/>
      <c r="C10" s="30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4">
        <f t="shared" si="0"/>
        <v>0</v>
      </c>
      <c r="AD10" s="19" t="str">
        <f t="shared" ref="AD10:AD36" si="1">IF(AC10&gt;=90,"Muito Bom",IF(AC10&gt;=70,"Bom",IF(AC10&gt;=50,"Suficiente",IF(AC10&gt;0, "Insuficiente","Faltou"))))</f>
        <v>Faltou</v>
      </c>
    </row>
    <row r="11" spans="1:33" ht="15.75" thickBot="1">
      <c r="A11" s="17">
        <v>3</v>
      </c>
      <c r="B11" s="13"/>
      <c r="C11" s="3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4">
        <f t="shared" si="0"/>
        <v>0</v>
      </c>
      <c r="AD11" s="19" t="str">
        <f t="shared" si="1"/>
        <v>Faltou</v>
      </c>
    </row>
    <row r="12" spans="1:33" ht="15.75" thickBot="1">
      <c r="A12" s="17">
        <v>4</v>
      </c>
      <c r="B12" s="13"/>
      <c r="C12" s="3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4">
        <f t="shared" si="0"/>
        <v>0</v>
      </c>
      <c r="AD12" s="19" t="str">
        <f t="shared" si="1"/>
        <v>Faltou</v>
      </c>
    </row>
    <row r="13" spans="1:33" ht="15.75" thickBot="1">
      <c r="A13" s="17">
        <v>5</v>
      </c>
      <c r="B13" s="13"/>
      <c r="C13" s="3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4">
        <f t="shared" si="0"/>
        <v>0</v>
      </c>
      <c r="AD13" s="19" t="str">
        <f t="shared" si="1"/>
        <v>Faltou</v>
      </c>
    </row>
    <row r="14" spans="1:33" ht="15.75" thickBot="1">
      <c r="A14" s="17">
        <v>6</v>
      </c>
      <c r="B14" s="13"/>
      <c r="C14" s="3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4">
        <f t="shared" si="0"/>
        <v>0</v>
      </c>
      <c r="AD14" s="19" t="str">
        <f t="shared" si="1"/>
        <v>Faltou</v>
      </c>
    </row>
    <row r="15" spans="1:33" ht="15.75" thickBot="1">
      <c r="A15" s="17">
        <v>7</v>
      </c>
      <c r="B15" s="13"/>
      <c r="C15" s="3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4">
        <f t="shared" si="0"/>
        <v>0</v>
      </c>
      <c r="AD15" s="19" t="str">
        <f t="shared" si="1"/>
        <v>Faltou</v>
      </c>
    </row>
    <row r="16" spans="1:33" ht="15.75" thickBot="1">
      <c r="A16" s="17">
        <v>8</v>
      </c>
      <c r="B16" s="13"/>
      <c r="C16" s="3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4">
        <f t="shared" si="0"/>
        <v>0</v>
      </c>
      <c r="AD16" s="19" t="str">
        <f t="shared" si="1"/>
        <v>Faltou</v>
      </c>
    </row>
    <row r="17" spans="1:30" ht="15.75" thickBot="1">
      <c r="A17" s="17">
        <v>9</v>
      </c>
      <c r="B17" s="13"/>
      <c r="C17" s="3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4">
        <f t="shared" si="0"/>
        <v>0</v>
      </c>
      <c r="AD17" s="19" t="str">
        <f t="shared" si="1"/>
        <v>Faltou</v>
      </c>
    </row>
    <row r="18" spans="1:30" ht="15.75" thickBot="1">
      <c r="A18" s="17">
        <v>10</v>
      </c>
      <c r="B18" s="13"/>
      <c r="C18" s="3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4">
        <f t="shared" si="0"/>
        <v>0</v>
      </c>
      <c r="AD18" s="19" t="str">
        <f t="shared" si="1"/>
        <v>Faltou</v>
      </c>
    </row>
    <row r="19" spans="1:30" ht="15.75" thickBot="1">
      <c r="A19" s="17">
        <v>11</v>
      </c>
      <c r="B19" s="13"/>
      <c r="C19" s="3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4">
        <f t="shared" si="0"/>
        <v>0</v>
      </c>
      <c r="AD19" s="19" t="str">
        <f t="shared" si="1"/>
        <v>Faltou</v>
      </c>
    </row>
    <row r="20" spans="1:30" ht="15.75" thickBot="1">
      <c r="A20" s="17">
        <v>12</v>
      </c>
      <c r="B20" s="13"/>
      <c r="C20" s="3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4">
        <f t="shared" si="0"/>
        <v>0</v>
      </c>
      <c r="AD20" s="19" t="str">
        <f t="shared" si="1"/>
        <v>Faltou</v>
      </c>
    </row>
    <row r="21" spans="1:30" ht="15.75" thickBot="1">
      <c r="A21" s="17">
        <v>13</v>
      </c>
      <c r="B21" s="13"/>
      <c r="C21" s="3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4">
        <f t="shared" si="0"/>
        <v>0</v>
      </c>
      <c r="AD21" s="19" t="str">
        <f t="shared" si="1"/>
        <v>Faltou</v>
      </c>
    </row>
    <row r="22" spans="1:30" ht="15.75" thickBot="1">
      <c r="A22" s="17">
        <v>14</v>
      </c>
      <c r="B22" s="13"/>
      <c r="C22" s="3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4">
        <f t="shared" si="0"/>
        <v>0</v>
      </c>
      <c r="AD22" s="19" t="str">
        <f t="shared" si="1"/>
        <v>Faltou</v>
      </c>
    </row>
    <row r="23" spans="1:30" ht="15.75" thickBot="1">
      <c r="A23" s="17">
        <v>15</v>
      </c>
      <c r="B23" s="13"/>
      <c r="C23" s="3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4">
        <f t="shared" si="0"/>
        <v>0</v>
      </c>
      <c r="AD23" s="19" t="str">
        <f t="shared" si="1"/>
        <v>Faltou</v>
      </c>
    </row>
    <row r="24" spans="1:30" ht="15.75" thickBot="1">
      <c r="A24" s="17">
        <v>16</v>
      </c>
      <c r="B24" s="36"/>
      <c r="C24" s="3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14">
        <f t="shared" si="0"/>
        <v>0</v>
      </c>
      <c r="AD24" s="19" t="str">
        <f t="shared" si="1"/>
        <v>Faltou</v>
      </c>
    </row>
    <row r="25" spans="1:30" ht="15.75" thickBot="1">
      <c r="A25" s="17">
        <v>17</v>
      </c>
      <c r="B25" s="13"/>
      <c r="C25" s="3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4">
        <f t="shared" si="0"/>
        <v>0</v>
      </c>
      <c r="AD25" s="19" t="str">
        <f t="shared" si="1"/>
        <v>Faltou</v>
      </c>
    </row>
    <row r="26" spans="1:30" ht="15.75" thickBot="1">
      <c r="A26" s="17">
        <v>18</v>
      </c>
      <c r="B26" s="13"/>
      <c r="C26" s="3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4">
        <f t="shared" si="0"/>
        <v>0</v>
      </c>
      <c r="AD26" s="19" t="str">
        <f t="shared" si="1"/>
        <v>Faltou</v>
      </c>
    </row>
    <row r="27" spans="1:30" ht="15.75" thickBot="1">
      <c r="A27" s="17">
        <v>19</v>
      </c>
      <c r="B27" s="13"/>
      <c r="C27" s="3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4">
        <f t="shared" si="0"/>
        <v>0</v>
      </c>
      <c r="AD27" s="19" t="str">
        <f t="shared" si="1"/>
        <v>Faltou</v>
      </c>
    </row>
    <row r="28" spans="1:30" ht="15.75" thickBot="1">
      <c r="A28" s="17">
        <v>20</v>
      </c>
      <c r="B28" s="13"/>
      <c r="C28" s="3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4">
        <f t="shared" si="0"/>
        <v>0</v>
      </c>
      <c r="AD28" s="19" t="str">
        <f t="shared" si="1"/>
        <v>Faltou</v>
      </c>
    </row>
    <row r="29" spans="1:30" ht="15.75" thickBot="1">
      <c r="A29" s="17">
        <v>21</v>
      </c>
      <c r="B29" s="13"/>
      <c r="C29" s="3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4">
        <f t="shared" si="0"/>
        <v>0</v>
      </c>
      <c r="AD29" s="19" t="str">
        <f t="shared" si="1"/>
        <v>Faltou</v>
      </c>
    </row>
    <row r="30" spans="1:30" ht="15.75" thickBot="1">
      <c r="A30" s="17">
        <v>22</v>
      </c>
      <c r="B30" s="13"/>
      <c r="C30" s="3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4">
        <f t="shared" si="0"/>
        <v>0</v>
      </c>
      <c r="AD30" s="19" t="str">
        <f t="shared" si="1"/>
        <v>Faltou</v>
      </c>
    </row>
    <row r="31" spans="1:30" ht="15.75" thickBot="1">
      <c r="A31" s="17">
        <v>23</v>
      </c>
      <c r="B31" s="13"/>
      <c r="C31" s="3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4">
        <f t="shared" si="0"/>
        <v>0</v>
      </c>
      <c r="AD31" s="19" t="str">
        <f t="shared" si="1"/>
        <v>Faltou</v>
      </c>
    </row>
    <row r="32" spans="1:30" ht="15.75" thickBot="1">
      <c r="A32" s="17">
        <v>24</v>
      </c>
      <c r="B32" s="36"/>
      <c r="C32" s="33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14">
        <f t="shared" si="0"/>
        <v>0</v>
      </c>
      <c r="AD32" s="19" t="str">
        <f t="shared" si="1"/>
        <v>Faltou</v>
      </c>
    </row>
    <row r="33" spans="1:30" ht="15.75" thickBot="1">
      <c r="A33" s="17">
        <v>25</v>
      </c>
      <c r="B33" s="13"/>
      <c r="C33" s="3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4">
        <f t="shared" si="0"/>
        <v>0</v>
      </c>
      <c r="AD33" s="19" t="str">
        <f t="shared" si="1"/>
        <v>Faltou</v>
      </c>
    </row>
    <row r="34" spans="1:30" ht="15.75" thickBot="1">
      <c r="A34" s="17">
        <v>26</v>
      </c>
      <c r="B34" s="13"/>
      <c r="C34" s="30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4">
        <f t="shared" si="0"/>
        <v>0</v>
      </c>
      <c r="AD34" s="19" t="str">
        <f t="shared" si="1"/>
        <v>Faltou</v>
      </c>
    </row>
    <row r="35" spans="1:30" ht="15.75" thickBot="1">
      <c r="A35" s="17">
        <v>27</v>
      </c>
      <c r="B35" s="13"/>
      <c r="C35" s="30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4">
        <f t="shared" si="0"/>
        <v>0</v>
      </c>
      <c r="AD35" s="19" t="str">
        <f t="shared" si="1"/>
        <v>Faltou</v>
      </c>
    </row>
    <row r="36" spans="1:30" ht="15.75" thickBot="1">
      <c r="A36" s="17">
        <v>28</v>
      </c>
      <c r="B36" s="13"/>
      <c r="C36" s="30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4">
        <f t="shared" si="0"/>
        <v>0</v>
      </c>
      <c r="AD36" s="19" t="str">
        <f t="shared" si="1"/>
        <v>Faltou</v>
      </c>
    </row>
    <row r="38" spans="1:30">
      <c r="B38" s="2" t="s">
        <v>7</v>
      </c>
      <c r="C38" s="2"/>
      <c r="D38" s="20" t="s">
        <v>8</v>
      </c>
    </row>
    <row r="39" spans="1:30">
      <c r="B39" s="21" t="s">
        <v>24</v>
      </c>
      <c r="C39" s="21"/>
      <c r="D39" s="22">
        <f>COUNTIF(AD9:AD36,"Insuficiente")</f>
        <v>0</v>
      </c>
    </row>
    <row r="40" spans="1:30">
      <c r="B40" s="21" t="s">
        <v>25</v>
      </c>
      <c r="C40" s="21"/>
      <c r="D40" s="22">
        <f>COUNTIF(AD9:AD36,"Suficiente")</f>
        <v>0</v>
      </c>
    </row>
    <row r="41" spans="1:30">
      <c r="B41" s="21" t="s">
        <v>26</v>
      </c>
      <c r="C41" s="21"/>
      <c r="D41" s="22">
        <f>COUNTIF(AD9:AD36,"Bom")</f>
        <v>0</v>
      </c>
    </row>
    <row r="42" spans="1:30">
      <c r="B42" s="21" t="s">
        <v>27</v>
      </c>
      <c r="C42" s="21"/>
      <c r="D42" s="22">
        <f>COUNTIF(AD9:AD36,"Muito Bom")</f>
        <v>0</v>
      </c>
    </row>
    <row r="43" spans="1:30">
      <c r="B43" s="21" t="s">
        <v>9</v>
      </c>
      <c r="C43" s="21"/>
      <c r="D43" s="22">
        <f>SUM(D39:D42)</f>
        <v>0</v>
      </c>
    </row>
    <row r="46" spans="1:30">
      <c r="B46" s="24" t="s">
        <v>20</v>
      </c>
      <c r="C46" s="24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30">
      <c r="B47" s="25" t="s">
        <v>21</v>
      </c>
      <c r="C47" s="25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30">
      <c r="B48" s="26" t="s">
        <v>22</v>
      </c>
      <c r="C48" s="26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2:28">
      <c r="B49" s="27" t="s">
        <v>23</v>
      </c>
      <c r="C49" s="27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</sheetData>
  <mergeCells count="3">
    <mergeCell ref="A5:D5"/>
    <mergeCell ref="AC5:AD5"/>
    <mergeCell ref="AC6:AD7"/>
  </mergeCells>
  <conditionalFormatting sqref="C9:C36">
    <cfRule type="cellIs" dxfId="0" priority="1" stopIfTrue="1" operator="notBetween">
      <formula>0</formula>
      <formula>$C$8</formula>
    </cfRule>
  </conditionalFormatting>
  <printOptions horizontalCentered="1" verticalCentered="1"/>
  <pageMargins left="0.70866141732283472" right="0.70866141732283472" top="0.47244094488188981" bottom="0.35433070866141736" header="0.23622047244094491" footer="0.15748031496062992"/>
  <pageSetup paperSize="9" scale="6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9"/>
  <sheetViews>
    <sheetView topLeftCell="A28" workbookViewId="0">
      <selection activeCell="X10" sqref="X10"/>
    </sheetView>
  </sheetViews>
  <sheetFormatPr defaultRowHeight="15"/>
  <cols>
    <col min="1" max="1" width="7.140625" customWidth="1"/>
    <col min="2" max="2" width="19.7109375" customWidth="1"/>
    <col min="3" max="3" width="8.140625" customWidth="1"/>
    <col min="4" max="19" width="5.7109375" style="3" customWidth="1"/>
    <col min="20" max="20" width="8.140625" customWidth="1"/>
    <col min="21" max="21" width="16.7109375" customWidth="1"/>
  </cols>
  <sheetData>
    <row r="1" spans="1:24">
      <c r="A1" s="8" t="s">
        <v>3</v>
      </c>
      <c r="B1" s="35" t="s">
        <v>37</v>
      </c>
      <c r="C1" s="35"/>
      <c r="D1" s="35"/>
      <c r="E1" s="35"/>
      <c r="F1" s="35"/>
      <c r="G1" s="8"/>
      <c r="H1" s="8" t="s">
        <v>62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V1" s="35"/>
      <c r="W1" s="35"/>
      <c r="X1" s="10"/>
    </row>
    <row r="2" spans="1:24">
      <c r="A2" s="8" t="s">
        <v>4</v>
      </c>
      <c r="B2" s="38">
        <v>41971</v>
      </c>
      <c r="C2" s="35"/>
      <c r="D2" s="35"/>
      <c r="E2" s="35"/>
      <c r="F2" s="35"/>
      <c r="G2" s="35"/>
      <c r="H2" s="35" t="s">
        <v>63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V2" s="35"/>
      <c r="W2" s="35"/>
      <c r="X2" s="10"/>
    </row>
    <row r="3" spans="1:24">
      <c r="A3" s="8" t="s">
        <v>5</v>
      </c>
      <c r="B3" s="35" t="s">
        <v>19</v>
      </c>
      <c r="C3" s="35"/>
      <c r="D3" s="35"/>
      <c r="E3" s="35"/>
      <c r="F3" s="35"/>
      <c r="G3" s="8"/>
      <c r="H3" s="8" t="s">
        <v>64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V3" s="35"/>
      <c r="W3" s="35"/>
      <c r="X3" s="10"/>
    </row>
    <row r="4" spans="1:24">
      <c r="A4" s="8"/>
      <c r="B4" s="35"/>
      <c r="C4" s="35"/>
      <c r="D4" s="35"/>
      <c r="E4" s="35"/>
      <c r="F4" s="35"/>
      <c r="G4" s="35"/>
      <c r="H4" s="35" t="s">
        <v>38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V4" s="35"/>
      <c r="W4" s="35"/>
      <c r="X4" s="10"/>
    </row>
    <row r="5" spans="1:24" ht="16.5" thickBot="1">
      <c r="A5" s="56"/>
      <c r="B5" s="56"/>
      <c r="C5" s="56"/>
      <c r="D5" s="56"/>
      <c r="E5" s="1"/>
      <c r="F5" s="1"/>
      <c r="G5" s="1"/>
      <c r="H5" s="1"/>
      <c r="I5" s="34"/>
      <c r="J5" s="1"/>
      <c r="K5" s="1"/>
      <c r="L5" s="1"/>
      <c r="M5" s="1"/>
      <c r="N5" s="1"/>
      <c r="O5" s="1"/>
      <c r="P5" s="1"/>
      <c r="Q5" s="1"/>
      <c r="R5" s="1"/>
      <c r="S5" s="1"/>
      <c r="T5" s="61"/>
      <c r="U5" s="61"/>
    </row>
    <row r="6" spans="1:24" ht="16.5" thickTop="1">
      <c r="A6" s="32"/>
      <c r="B6" s="4" t="s">
        <v>12</v>
      </c>
      <c r="C6" s="28" t="s">
        <v>10</v>
      </c>
      <c r="D6" s="40">
        <v>1</v>
      </c>
      <c r="E6" s="41">
        <v>2</v>
      </c>
      <c r="F6" s="41">
        <v>3</v>
      </c>
      <c r="G6" s="41">
        <v>4</v>
      </c>
      <c r="H6" s="41">
        <v>5</v>
      </c>
      <c r="I6" s="41">
        <v>6</v>
      </c>
      <c r="J6" s="41">
        <v>7</v>
      </c>
      <c r="K6" s="41">
        <v>8</v>
      </c>
      <c r="L6" s="41">
        <v>9</v>
      </c>
      <c r="M6" s="41">
        <v>10</v>
      </c>
      <c r="N6" s="41">
        <v>11</v>
      </c>
      <c r="O6" s="41">
        <v>12</v>
      </c>
      <c r="P6" s="41">
        <v>13</v>
      </c>
      <c r="Q6" s="41">
        <v>14</v>
      </c>
      <c r="R6" s="41">
        <v>15</v>
      </c>
      <c r="S6" s="41">
        <v>16</v>
      </c>
      <c r="T6" s="57"/>
      <c r="U6" s="58"/>
    </row>
    <row r="7" spans="1:24" ht="15.75">
      <c r="A7" s="32"/>
      <c r="B7" s="5"/>
      <c r="C7" s="29"/>
      <c r="D7" s="54" t="s">
        <v>30</v>
      </c>
      <c r="E7" s="55"/>
      <c r="F7" s="55" t="s">
        <v>31</v>
      </c>
      <c r="G7" s="55" t="s">
        <v>30</v>
      </c>
      <c r="H7" s="55" t="s">
        <v>32</v>
      </c>
      <c r="I7" s="55" t="s">
        <v>33</v>
      </c>
      <c r="J7" s="55" t="s">
        <v>34</v>
      </c>
      <c r="K7" s="55" t="s">
        <v>35</v>
      </c>
      <c r="L7" s="55" t="s">
        <v>28</v>
      </c>
      <c r="M7" s="55" t="s">
        <v>32</v>
      </c>
      <c r="N7" s="55" t="s">
        <v>36</v>
      </c>
      <c r="O7" s="55" t="s">
        <v>31</v>
      </c>
      <c r="P7" s="55" t="s">
        <v>32</v>
      </c>
      <c r="Q7" s="55"/>
      <c r="R7" s="55"/>
      <c r="S7" s="55" t="s">
        <v>29</v>
      </c>
      <c r="T7" s="59"/>
      <c r="U7" s="60"/>
    </row>
    <row r="8" spans="1:24" ht="16.5" thickBot="1">
      <c r="A8" s="2" t="s">
        <v>0</v>
      </c>
      <c r="B8" s="18" t="s">
        <v>1</v>
      </c>
      <c r="C8" s="31" t="s">
        <v>11</v>
      </c>
      <c r="D8" s="52">
        <v>6</v>
      </c>
      <c r="E8" s="53">
        <v>3</v>
      </c>
      <c r="F8" s="53">
        <v>10</v>
      </c>
      <c r="G8" s="53">
        <v>6</v>
      </c>
      <c r="H8" s="53">
        <v>4</v>
      </c>
      <c r="I8" s="53">
        <v>8</v>
      </c>
      <c r="J8" s="53">
        <v>3.5</v>
      </c>
      <c r="K8" s="53">
        <v>9</v>
      </c>
      <c r="L8" s="53">
        <v>5</v>
      </c>
      <c r="M8" s="53">
        <v>4</v>
      </c>
      <c r="N8" s="53">
        <v>5</v>
      </c>
      <c r="O8" s="53">
        <v>10</v>
      </c>
      <c r="P8" s="53">
        <v>4</v>
      </c>
      <c r="Q8" s="53">
        <v>8</v>
      </c>
      <c r="R8" s="53">
        <v>7</v>
      </c>
      <c r="S8" s="53">
        <v>7.5</v>
      </c>
      <c r="T8" s="14">
        <f t="shared" ref="T8:T36" si="0">SUM(D8:S8)</f>
        <v>100</v>
      </c>
      <c r="U8" s="7" t="s">
        <v>2</v>
      </c>
    </row>
    <row r="9" spans="1:24" ht="15" customHeight="1" thickBot="1">
      <c r="A9" s="17">
        <v>1</v>
      </c>
      <c r="B9" s="13"/>
      <c r="C9" s="30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4">
        <f t="shared" si="0"/>
        <v>0</v>
      </c>
      <c r="U9" s="19" t="str">
        <f>IF(T9&gt;=90,"Muito Bom",IF(T9&gt;=70,"Bom",IF(T9&gt;=50,"Suficiente",IF(T9&gt;0, "Insuficiente","Faltou"))))</f>
        <v>Faltou</v>
      </c>
    </row>
    <row r="10" spans="1:24" ht="15.75" thickBot="1">
      <c r="A10" s="17">
        <v>2</v>
      </c>
      <c r="B10" s="13"/>
      <c r="C10" s="30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4">
        <f t="shared" si="0"/>
        <v>0</v>
      </c>
      <c r="U10" s="19" t="str">
        <f>IF(T10&gt;=90,"Muito Bom",IF(T10&gt;=70,"Bom",IF(T10&gt;=50,"Suficiente",IF(T10&gt;0, "Insuficiente","Faltou"))))</f>
        <v>Faltou</v>
      </c>
    </row>
    <row r="11" spans="1:24" ht="15.75" thickBot="1">
      <c r="A11" s="17">
        <v>3</v>
      </c>
      <c r="B11" s="13"/>
      <c r="C11" s="3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4">
        <f t="shared" si="0"/>
        <v>0</v>
      </c>
      <c r="U11" s="19" t="str">
        <f t="shared" ref="U11:U36" si="1">IF(T11&gt;=90,"Muito Bom",IF(T11&gt;=70,"Bom",IF(T11&gt;=50,"Suficiente",IF(T11&gt;0, "Insuficiente","Faltou"))))</f>
        <v>Faltou</v>
      </c>
    </row>
    <row r="12" spans="1:24" ht="15.75" thickBot="1">
      <c r="A12" s="17">
        <v>4</v>
      </c>
      <c r="B12" s="13"/>
      <c r="C12" s="3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4">
        <f t="shared" si="0"/>
        <v>0</v>
      </c>
      <c r="U12" s="19" t="str">
        <f t="shared" si="1"/>
        <v>Faltou</v>
      </c>
    </row>
    <row r="13" spans="1:24" ht="15.75" thickBot="1">
      <c r="A13" s="17">
        <v>5</v>
      </c>
      <c r="B13" s="13"/>
      <c r="C13" s="3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4">
        <f t="shared" si="0"/>
        <v>0</v>
      </c>
      <c r="U13" s="19" t="str">
        <f t="shared" si="1"/>
        <v>Faltou</v>
      </c>
    </row>
    <row r="14" spans="1:24" ht="15.75" thickBot="1">
      <c r="A14" s="17">
        <v>6</v>
      </c>
      <c r="B14" s="13"/>
      <c r="C14" s="3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4">
        <f t="shared" si="0"/>
        <v>0</v>
      </c>
      <c r="U14" s="19" t="str">
        <f t="shared" si="1"/>
        <v>Faltou</v>
      </c>
    </row>
    <row r="15" spans="1:24" ht="15.75" thickBot="1">
      <c r="A15" s="17">
        <v>7</v>
      </c>
      <c r="B15" s="13"/>
      <c r="C15" s="3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4">
        <f t="shared" si="0"/>
        <v>0</v>
      </c>
      <c r="U15" s="19" t="str">
        <f t="shared" si="1"/>
        <v>Faltou</v>
      </c>
    </row>
    <row r="16" spans="1:24" ht="15.75" thickBot="1">
      <c r="A16" s="17">
        <v>8</v>
      </c>
      <c r="B16" s="13"/>
      <c r="C16" s="3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4">
        <f t="shared" si="0"/>
        <v>0</v>
      </c>
      <c r="U16" s="19" t="str">
        <f t="shared" si="1"/>
        <v>Faltou</v>
      </c>
    </row>
    <row r="17" spans="1:21" ht="15.75" thickBot="1">
      <c r="A17" s="17">
        <v>9</v>
      </c>
      <c r="B17" s="13"/>
      <c r="C17" s="3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4">
        <f t="shared" si="0"/>
        <v>0</v>
      </c>
      <c r="U17" s="19" t="str">
        <f t="shared" si="1"/>
        <v>Faltou</v>
      </c>
    </row>
    <row r="18" spans="1:21" ht="15.75" thickBot="1">
      <c r="A18" s="17">
        <v>10</v>
      </c>
      <c r="B18" s="13"/>
      <c r="C18" s="3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4">
        <f t="shared" si="0"/>
        <v>0</v>
      </c>
      <c r="U18" s="19" t="str">
        <f t="shared" si="1"/>
        <v>Faltou</v>
      </c>
    </row>
    <row r="19" spans="1:21" ht="15.75" thickBot="1">
      <c r="A19" s="17">
        <v>11</v>
      </c>
      <c r="B19" s="13"/>
      <c r="C19" s="3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4">
        <f t="shared" si="0"/>
        <v>0</v>
      </c>
      <c r="U19" s="19" t="str">
        <f t="shared" si="1"/>
        <v>Faltou</v>
      </c>
    </row>
    <row r="20" spans="1:21" ht="15.75" thickBot="1">
      <c r="A20" s="17">
        <v>12</v>
      </c>
      <c r="B20" s="13"/>
      <c r="C20" s="3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4">
        <f t="shared" si="0"/>
        <v>0</v>
      </c>
      <c r="U20" s="19" t="str">
        <f t="shared" si="1"/>
        <v>Faltou</v>
      </c>
    </row>
    <row r="21" spans="1:21" ht="15.75" thickBot="1">
      <c r="A21" s="17">
        <v>13</v>
      </c>
      <c r="B21" s="13"/>
      <c r="C21" s="3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4">
        <f t="shared" si="0"/>
        <v>0</v>
      </c>
      <c r="U21" s="19" t="str">
        <f t="shared" si="1"/>
        <v>Faltou</v>
      </c>
    </row>
    <row r="22" spans="1:21" ht="15.75" thickBot="1">
      <c r="A22" s="17">
        <v>14</v>
      </c>
      <c r="B22" s="13"/>
      <c r="C22" s="3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4">
        <f t="shared" si="0"/>
        <v>0</v>
      </c>
      <c r="U22" s="19" t="str">
        <f t="shared" si="1"/>
        <v>Faltou</v>
      </c>
    </row>
    <row r="23" spans="1:21" ht="15.75" thickBot="1">
      <c r="A23" s="17">
        <v>15</v>
      </c>
      <c r="B23" s="13"/>
      <c r="C23" s="3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4">
        <f t="shared" si="0"/>
        <v>0</v>
      </c>
      <c r="U23" s="19" t="str">
        <f t="shared" si="1"/>
        <v>Faltou</v>
      </c>
    </row>
    <row r="24" spans="1:21" ht="15.75" thickBot="1">
      <c r="A24" s="17">
        <v>16</v>
      </c>
      <c r="B24" s="36"/>
      <c r="C24" s="3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14">
        <f t="shared" si="0"/>
        <v>0</v>
      </c>
      <c r="U24" s="19" t="str">
        <f t="shared" si="1"/>
        <v>Faltou</v>
      </c>
    </row>
    <row r="25" spans="1:21" ht="15.75" thickBot="1">
      <c r="A25" s="17">
        <v>17</v>
      </c>
      <c r="B25" s="13"/>
      <c r="C25" s="3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4">
        <f t="shared" si="0"/>
        <v>0</v>
      </c>
      <c r="U25" s="19" t="str">
        <f t="shared" si="1"/>
        <v>Faltou</v>
      </c>
    </row>
    <row r="26" spans="1:21" ht="15.75" thickBot="1">
      <c r="A26" s="17">
        <v>18</v>
      </c>
      <c r="B26" s="13"/>
      <c r="C26" s="3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4">
        <f t="shared" si="0"/>
        <v>0</v>
      </c>
      <c r="U26" s="19" t="str">
        <f t="shared" si="1"/>
        <v>Faltou</v>
      </c>
    </row>
    <row r="27" spans="1:21" ht="15.75" thickBot="1">
      <c r="A27" s="17">
        <v>19</v>
      </c>
      <c r="B27" s="13"/>
      <c r="C27" s="3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4">
        <f t="shared" si="0"/>
        <v>0</v>
      </c>
      <c r="U27" s="19" t="str">
        <f t="shared" si="1"/>
        <v>Faltou</v>
      </c>
    </row>
    <row r="28" spans="1:21" ht="15.75" thickBot="1">
      <c r="A28" s="17">
        <v>20</v>
      </c>
      <c r="B28" s="13"/>
      <c r="C28" s="3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4">
        <f t="shared" si="0"/>
        <v>0</v>
      </c>
      <c r="U28" s="19" t="str">
        <f t="shared" si="1"/>
        <v>Faltou</v>
      </c>
    </row>
    <row r="29" spans="1:21" ht="15.75" thickBot="1">
      <c r="A29" s="17">
        <v>21</v>
      </c>
      <c r="B29" s="13"/>
      <c r="C29" s="3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4">
        <f t="shared" si="0"/>
        <v>0</v>
      </c>
      <c r="U29" s="19" t="str">
        <f t="shared" si="1"/>
        <v>Faltou</v>
      </c>
    </row>
    <row r="30" spans="1:21" ht="15.75" thickBot="1">
      <c r="A30" s="17">
        <v>22</v>
      </c>
      <c r="B30" s="13"/>
      <c r="C30" s="3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4">
        <f t="shared" si="0"/>
        <v>0</v>
      </c>
      <c r="U30" s="19" t="str">
        <f t="shared" si="1"/>
        <v>Faltou</v>
      </c>
    </row>
    <row r="31" spans="1:21" ht="15.75" thickBot="1">
      <c r="A31" s="17">
        <v>23</v>
      </c>
      <c r="B31" s="13"/>
      <c r="C31" s="3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4">
        <f t="shared" si="0"/>
        <v>0</v>
      </c>
      <c r="U31" s="19" t="str">
        <f t="shared" si="1"/>
        <v>Faltou</v>
      </c>
    </row>
    <row r="32" spans="1:21" ht="15.75" thickBot="1">
      <c r="A32" s="17">
        <v>24</v>
      </c>
      <c r="B32" s="36"/>
      <c r="C32" s="33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14">
        <f t="shared" si="0"/>
        <v>0</v>
      </c>
      <c r="U32" s="19" t="str">
        <f t="shared" si="1"/>
        <v>Faltou</v>
      </c>
    </row>
    <row r="33" spans="1:21" ht="15.75" thickBot="1">
      <c r="A33" s="17">
        <v>25</v>
      </c>
      <c r="B33" s="13"/>
      <c r="C33" s="3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4">
        <f t="shared" si="0"/>
        <v>0</v>
      </c>
      <c r="U33" s="19" t="str">
        <f t="shared" si="1"/>
        <v>Faltou</v>
      </c>
    </row>
    <row r="34" spans="1:21" ht="15.75" thickBot="1">
      <c r="A34" s="17">
        <v>26</v>
      </c>
      <c r="B34" s="13"/>
      <c r="C34" s="30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4">
        <f t="shared" si="0"/>
        <v>0</v>
      </c>
      <c r="U34" s="19" t="str">
        <f t="shared" si="1"/>
        <v>Faltou</v>
      </c>
    </row>
    <row r="35" spans="1:21" ht="15.75" thickBot="1">
      <c r="A35" s="17">
        <v>27</v>
      </c>
      <c r="B35" s="13"/>
      <c r="C35" s="30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4">
        <f t="shared" si="0"/>
        <v>0</v>
      </c>
      <c r="U35" s="19" t="str">
        <f t="shared" si="1"/>
        <v>Faltou</v>
      </c>
    </row>
    <row r="36" spans="1:21" ht="15.75" thickBot="1">
      <c r="A36" s="17">
        <v>28</v>
      </c>
      <c r="B36" s="13"/>
      <c r="C36" s="30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4">
        <f t="shared" si="0"/>
        <v>0</v>
      </c>
      <c r="U36" s="19" t="str">
        <f t="shared" si="1"/>
        <v>Faltou</v>
      </c>
    </row>
    <row r="38" spans="1:21">
      <c r="B38" s="2" t="s">
        <v>7</v>
      </c>
      <c r="C38" s="2"/>
      <c r="D38" s="20" t="s">
        <v>8</v>
      </c>
    </row>
    <row r="39" spans="1:21">
      <c r="B39" s="21" t="s">
        <v>24</v>
      </c>
      <c r="C39" s="21"/>
      <c r="D39" s="22">
        <f>COUNTIF(U9:U36,"Insuficiente")</f>
        <v>0</v>
      </c>
    </row>
    <row r="40" spans="1:21">
      <c r="B40" s="21" t="s">
        <v>25</v>
      </c>
      <c r="C40" s="21"/>
      <c r="D40" s="22">
        <f>COUNTIF(U9:U36,"Suficiente")</f>
        <v>0</v>
      </c>
    </row>
    <row r="41" spans="1:21">
      <c r="B41" s="21" t="s">
        <v>26</v>
      </c>
      <c r="C41" s="21"/>
      <c r="D41" s="22">
        <f>COUNTIF(U9:U36,"Bom")</f>
        <v>0</v>
      </c>
    </row>
    <row r="42" spans="1:21">
      <c r="B42" s="21" t="s">
        <v>27</v>
      </c>
      <c r="C42" s="21"/>
      <c r="D42" s="22">
        <f>COUNTIF(U9:U36,"Muito Bom")</f>
        <v>0</v>
      </c>
    </row>
    <row r="43" spans="1:21">
      <c r="B43" s="2" t="s">
        <v>9</v>
      </c>
      <c r="C43" s="2"/>
      <c r="D43" s="23">
        <f>SUM(D39:D42)</f>
        <v>0</v>
      </c>
    </row>
    <row r="46" spans="1:21">
      <c r="B46" s="24" t="s">
        <v>20</v>
      </c>
      <c r="C46" s="24"/>
    </row>
    <row r="47" spans="1:21">
      <c r="B47" s="25" t="s">
        <v>21</v>
      </c>
      <c r="C47" s="25"/>
    </row>
    <row r="48" spans="1:21">
      <c r="B48" s="26" t="s">
        <v>22</v>
      </c>
      <c r="C48" s="26"/>
    </row>
    <row r="49" spans="2:3">
      <c r="B49" s="27" t="s">
        <v>23</v>
      </c>
      <c r="C49" s="27"/>
    </row>
  </sheetData>
  <mergeCells count="3">
    <mergeCell ref="A5:D5"/>
    <mergeCell ref="T5:U5"/>
    <mergeCell ref="T6:U7"/>
  </mergeCells>
  <pageMargins left="0.70866141732283472" right="0.70866141732283472" top="0.26" bottom="0.34" header="0.14000000000000001" footer="0.15"/>
  <pageSetup paperSize="9" scale="6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Português</vt:lpstr>
      <vt:lpstr>Est. Meio</vt:lpstr>
      <vt:lpstr>Matemática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Geral</cp:lastModifiedBy>
  <cp:lastPrinted>2014-02-16T20:04:06Z</cp:lastPrinted>
  <dcterms:created xsi:type="dcterms:W3CDTF">2009-09-29T13:17:32Z</dcterms:created>
  <dcterms:modified xsi:type="dcterms:W3CDTF">2014-11-25T08:50:18Z</dcterms:modified>
</cp:coreProperties>
</file>