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0" yWindow="0" windowWidth="10050" windowHeight="4635"/>
  </bookViews>
  <sheets>
    <sheet name="Português" sheetId="1" r:id="rId1"/>
    <sheet name="English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4" i="1" l="1"/>
  <c r="G22" i="1"/>
  <c r="I24" i="1"/>
  <c r="H24" i="1"/>
  <c r="G20" i="1"/>
  <c r="G19" i="1"/>
  <c r="G13" i="1"/>
  <c r="G10" i="1"/>
  <c r="G6" i="1"/>
  <c r="G5" i="1"/>
  <c r="G4" i="1"/>
  <c r="D21" i="2" l="1"/>
  <c r="C21" i="2"/>
  <c r="B21" i="2"/>
  <c r="A21" i="2"/>
  <c r="D20" i="2"/>
  <c r="C20" i="2"/>
  <c r="B20" i="2"/>
  <c r="A20" i="2"/>
  <c r="D19" i="2"/>
  <c r="C19" i="2"/>
  <c r="B19" i="2"/>
  <c r="A19" i="2"/>
  <c r="D18" i="2"/>
  <c r="C18" i="2"/>
  <c r="B18" i="2"/>
  <c r="A18" i="2"/>
  <c r="B21" i="1"/>
  <c r="D20" i="1"/>
  <c r="B18" i="1"/>
  <c r="C18" i="1"/>
  <c r="D21" i="1"/>
  <c r="C21" i="1"/>
  <c r="A21" i="1"/>
  <c r="C20" i="1"/>
  <c r="B20" i="1"/>
  <c r="A20" i="1"/>
  <c r="A18" i="1"/>
  <c r="D19" i="1"/>
  <c r="C19" i="1"/>
  <c r="B19" i="1"/>
  <c r="A19" i="1"/>
  <c r="D18" i="1"/>
</calcChain>
</file>

<file path=xl/sharedStrings.xml><?xml version="1.0" encoding="utf-8"?>
<sst xmlns="http://schemas.openxmlformats.org/spreadsheetml/2006/main" count="98" uniqueCount="28">
  <si>
    <t>A3</t>
  </si>
  <si>
    <t>Alberto</t>
  </si>
  <si>
    <t>A1</t>
  </si>
  <si>
    <t>A2</t>
  </si>
  <si>
    <t>Alfredo</t>
  </si>
  <si>
    <t>António</t>
  </si>
  <si>
    <t>Bernardo</t>
  </si>
  <si>
    <t>Carlos</t>
  </si>
  <si>
    <t>Fernando</t>
  </si>
  <si>
    <t>Francisco</t>
  </si>
  <si>
    <t>Frederico</t>
  </si>
  <si>
    <t>João</t>
  </si>
  <si>
    <t>Joaquim</t>
  </si>
  <si>
    <t>Jose</t>
  </si>
  <si>
    <t>Luis</t>
  </si>
  <si>
    <t>Manuel</t>
  </si>
  <si>
    <t>Posição</t>
  </si>
  <si>
    <t>Factura</t>
  </si>
  <si>
    <t>Região</t>
  </si>
  <si>
    <t>Vendedor</t>
  </si>
  <si>
    <t>Valor</t>
  </si>
  <si>
    <t>Maior Valor</t>
  </si>
  <si>
    <t>Invoice</t>
  </si>
  <si>
    <t>Region</t>
  </si>
  <si>
    <t>Amount</t>
  </si>
  <si>
    <t>Seller</t>
  </si>
  <si>
    <t>Position</t>
  </si>
  <si>
    <t>Larger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</si>
</sst>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30" zoomScaleNormal="130" workbookViewId="0">
      <selection activeCell="I18" sqref="I18"/>
    </sheetView>
  </sheetViews>
  <sheetFormatPr defaultRowHeight="12.75" x14ac:dyDescent="0.2"/>
  <cols>
    <col min="3" max="3" width="9.5703125" bestFit="1" customWidth="1"/>
    <col min="6" max="6" width="10.7109375" bestFit="1" customWidth="1"/>
  </cols>
  <sheetData>
    <row r="1" spans="1:7" ht="13.5" thickBot="1" x14ac:dyDescent="0.25">
      <c r="A1" s="1" t="s">
        <v>17</v>
      </c>
      <c r="B1" s="1" t="s">
        <v>18</v>
      </c>
      <c r="C1" s="1" t="s">
        <v>19</v>
      </c>
      <c r="D1" s="2" t="s">
        <v>20</v>
      </c>
    </row>
    <row r="2" spans="1:7" ht="13.5" thickTop="1" x14ac:dyDescent="0.2">
      <c r="A2" s="3">
        <v>1009</v>
      </c>
      <c r="B2" s="4" t="s">
        <v>0</v>
      </c>
      <c r="C2" s="4" t="s">
        <v>1</v>
      </c>
      <c r="D2" s="4">
        <v>12000</v>
      </c>
      <c r="F2" t="s">
        <v>17</v>
      </c>
      <c r="G2">
        <v>1014</v>
      </c>
    </row>
    <row r="3" spans="1:7" x14ac:dyDescent="0.2">
      <c r="A3" s="3">
        <v>1014</v>
      </c>
      <c r="B3" s="4" t="s">
        <v>2</v>
      </c>
      <c r="C3" s="4" t="s">
        <v>1</v>
      </c>
      <c r="D3" s="4">
        <v>16000</v>
      </c>
    </row>
    <row r="4" spans="1:7" x14ac:dyDescent="0.2">
      <c r="A4" s="3">
        <v>1004</v>
      </c>
      <c r="B4" s="4" t="s">
        <v>3</v>
      </c>
      <c r="C4" s="4" t="s">
        <v>4</v>
      </c>
      <c r="D4" s="4">
        <v>7000</v>
      </c>
      <c r="F4" t="s">
        <v>18</v>
      </c>
      <c r="G4" s="5" t="str">
        <f>VLOOKUP(G2,A2:D16,2,FALSE)</f>
        <v>A1</v>
      </c>
    </row>
    <row r="5" spans="1:7" x14ac:dyDescent="0.2">
      <c r="A5" s="3">
        <v>1001</v>
      </c>
      <c r="B5" s="4" t="s">
        <v>2</v>
      </c>
      <c r="C5" s="4" t="s">
        <v>5</v>
      </c>
      <c r="D5" s="4">
        <v>14000</v>
      </c>
      <c r="F5" t="s">
        <v>19</v>
      </c>
      <c r="G5" s="5" t="str">
        <f>VLOOKUP(G2,A2:C16,3,FALSE)</f>
        <v>Alberto</v>
      </c>
    </row>
    <row r="6" spans="1:7" x14ac:dyDescent="0.2">
      <c r="A6" s="3">
        <v>3003</v>
      </c>
      <c r="B6" s="4" t="s">
        <v>2</v>
      </c>
      <c r="C6" s="4" t="s">
        <v>5</v>
      </c>
      <c r="D6" s="4">
        <v>7000</v>
      </c>
      <c r="F6" t="s">
        <v>20</v>
      </c>
      <c r="G6" s="5">
        <f>VLOOKUP(G2,A2:D16,4,FALSE)</f>
        <v>16000</v>
      </c>
    </row>
    <row r="7" spans="1:7" x14ac:dyDescent="0.2">
      <c r="A7" s="3">
        <v>1005</v>
      </c>
      <c r="B7" s="4" t="s">
        <v>2</v>
      </c>
      <c r="C7" s="4" t="s">
        <v>6</v>
      </c>
      <c r="D7" s="4">
        <v>16000</v>
      </c>
    </row>
    <row r="8" spans="1:7" x14ac:dyDescent="0.2">
      <c r="A8" s="3">
        <v>2002</v>
      </c>
      <c r="B8" s="4" t="s">
        <v>3</v>
      </c>
      <c r="C8" s="4" t="s">
        <v>7</v>
      </c>
      <c r="D8" s="4">
        <v>17000</v>
      </c>
    </row>
    <row r="9" spans="1:7" x14ac:dyDescent="0.2">
      <c r="A9" s="3">
        <v>1011</v>
      </c>
      <c r="B9" s="4" t="s">
        <v>0</v>
      </c>
      <c r="C9" s="4" t="s">
        <v>8</v>
      </c>
      <c r="D9" s="4">
        <v>12000</v>
      </c>
      <c r="F9" t="s">
        <v>19</v>
      </c>
      <c r="G9" s="4" t="s">
        <v>5</v>
      </c>
    </row>
    <row r="10" spans="1:7" x14ac:dyDescent="0.2">
      <c r="A10" s="3">
        <v>1012</v>
      </c>
      <c r="B10" s="4" t="s">
        <v>0</v>
      </c>
      <c r="C10" s="4" t="s">
        <v>9</v>
      </c>
      <c r="D10" s="4">
        <v>14000</v>
      </c>
      <c r="F10" t="s">
        <v>20</v>
      </c>
      <c r="G10" s="5">
        <f>VLOOKUP(G9,C2:D16,2,FALSE)</f>
        <v>14000</v>
      </c>
    </row>
    <row r="11" spans="1:7" x14ac:dyDescent="0.2">
      <c r="A11" s="3">
        <v>1230</v>
      </c>
      <c r="B11" s="4" t="s">
        <v>2</v>
      </c>
      <c r="C11" s="4" t="s">
        <v>10</v>
      </c>
      <c r="D11" s="4">
        <v>15000</v>
      </c>
    </row>
    <row r="12" spans="1:7" x14ac:dyDescent="0.2">
      <c r="A12" s="3">
        <v>1006</v>
      </c>
      <c r="B12" s="4" t="s">
        <v>3</v>
      </c>
      <c r="C12" s="4" t="s">
        <v>11</v>
      </c>
      <c r="D12" s="4">
        <v>9000</v>
      </c>
      <c r="F12" t="s">
        <v>18</v>
      </c>
      <c r="G12" s="4" t="s">
        <v>0</v>
      </c>
    </row>
    <row r="13" spans="1:7" x14ac:dyDescent="0.2">
      <c r="A13" s="3">
        <v>1007</v>
      </c>
      <c r="B13" s="4" t="s">
        <v>2</v>
      </c>
      <c r="C13" s="4" t="s">
        <v>12</v>
      </c>
      <c r="D13" s="4">
        <v>13000</v>
      </c>
      <c r="F13" t="s">
        <v>20</v>
      </c>
      <c r="G13" s="5">
        <f>VLOOKUP(G12,B2:D16,3,FALSE)</f>
        <v>12000</v>
      </c>
    </row>
    <row r="14" spans="1:7" x14ac:dyDescent="0.2">
      <c r="A14" s="3">
        <v>1008</v>
      </c>
      <c r="B14" s="4" t="s">
        <v>3</v>
      </c>
      <c r="C14" s="4" t="s">
        <v>13</v>
      </c>
      <c r="D14" s="4">
        <v>4000</v>
      </c>
    </row>
    <row r="15" spans="1:7" x14ac:dyDescent="0.2">
      <c r="A15" s="3">
        <v>1010</v>
      </c>
      <c r="B15" s="4" t="s">
        <v>0</v>
      </c>
      <c r="C15" s="4" t="s">
        <v>14</v>
      </c>
      <c r="D15" s="4">
        <v>12000</v>
      </c>
    </row>
    <row r="16" spans="1:7" x14ac:dyDescent="0.2">
      <c r="A16" s="3">
        <v>1120</v>
      </c>
      <c r="B16" s="4" t="s">
        <v>3</v>
      </c>
      <c r="C16" s="4" t="s">
        <v>15</v>
      </c>
      <c r="D16" s="4">
        <v>9000</v>
      </c>
    </row>
    <row r="18" spans="1:9" x14ac:dyDescent="0.2">
      <c r="A18" s="6">
        <f>A12</f>
        <v>1006</v>
      </c>
      <c r="B18" s="6">
        <f>A13</f>
        <v>1007</v>
      </c>
      <c r="C18" s="6">
        <f>A14</f>
        <v>1008</v>
      </c>
      <c r="D18" s="6">
        <f>A15</f>
        <v>1010</v>
      </c>
      <c r="F18" t="s">
        <v>17</v>
      </c>
      <c r="G18">
        <v>1007</v>
      </c>
    </row>
    <row r="19" spans="1:9" x14ac:dyDescent="0.2">
      <c r="A19" s="6" t="str">
        <f>B12</f>
        <v>A2</v>
      </c>
      <c r="B19" s="6" t="str">
        <f>B13</f>
        <v>A1</v>
      </c>
      <c r="C19" s="6" t="str">
        <f>B14</f>
        <v>A2</v>
      </c>
      <c r="D19" s="6" t="str">
        <f>B15</f>
        <v>A3</v>
      </c>
      <c r="F19" t="s">
        <v>20</v>
      </c>
      <c r="G19" s="5">
        <f>HLOOKUP(G18,A18:D21,4,FALSE)</f>
        <v>13000</v>
      </c>
    </row>
    <row r="20" spans="1:9" x14ac:dyDescent="0.2">
      <c r="A20" s="6" t="str">
        <f>C12</f>
        <v>João</v>
      </c>
      <c r="B20" s="6" t="str">
        <f>C13</f>
        <v>Joaquim</v>
      </c>
      <c r="C20" s="6" t="str">
        <f>C14</f>
        <v>Jose</v>
      </c>
      <c r="D20" s="6" t="str">
        <f>C15</f>
        <v>Luis</v>
      </c>
      <c r="F20" t="s">
        <v>16</v>
      </c>
      <c r="G20" s="5">
        <f>MATCH(G18,A18:D18,FALSE)</f>
        <v>2</v>
      </c>
    </row>
    <row r="21" spans="1:9" x14ac:dyDescent="0.2">
      <c r="A21" s="6">
        <f>D12</f>
        <v>9000</v>
      </c>
      <c r="B21" s="6">
        <f>D13</f>
        <v>13000</v>
      </c>
      <c r="C21" s="6">
        <f>D14</f>
        <v>4000</v>
      </c>
      <c r="D21" s="6">
        <f>D15</f>
        <v>12000</v>
      </c>
    </row>
    <row r="22" spans="1:9" x14ac:dyDescent="0.2">
      <c r="F22" t="s">
        <v>19</v>
      </c>
      <c r="G22" s="5" t="str">
        <f>INDEX(A18:D21,3,G20)</f>
        <v>Joaquim</v>
      </c>
    </row>
    <row r="24" spans="1:9" x14ac:dyDescent="0.2">
      <c r="F24" t="s">
        <v>21</v>
      </c>
      <c r="G24" s="7" t="str">
        <f>INDEX(A2:D16,MATCH(MAX(D2:D16),D2:D16,FALSE),3)</f>
        <v>Carlos</v>
      </c>
      <c r="H24">
        <f>MAX(D2:D16)</f>
        <v>17000</v>
      </c>
      <c r="I24">
        <f>MATCH(MAX(D2:D16),D2:D16,FALSE)</f>
        <v>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30" zoomScaleNormal="130" workbookViewId="0">
      <selection activeCell="G4" sqref="G4"/>
    </sheetView>
  </sheetViews>
  <sheetFormatPr defaultRowHeight="12.75" x14ac:dyDescent="0.2"/>
  <cols>
    <col min="6" max="6" width="12.85546875" bestFit="1" customWidth="1"/>
  </cols>
  <sheetData>
    <row r="1" spans="1:7" ht="13.5" thickBot="1" x14ac:dyDescent="0.25">
      <c r="A1" s="1" t="s">
        <v>22</v>
      </c>
      <c r="B1" s="1" t="s">
        <v>23</v>
      </c>
      <c r="C1" s="1" t="s">
        <v>25</v>
      </c>
      <c r="D1" s="2" t="s">
        <v>24</v>
      </c>
    </row>
    <row r="2" spans="1:7" ht="13.5" thickTop="1" x14ac:dyDescent="0.2">
      <c r="A2" s="3">
        <v>1009</v>
      </c>
      <c r="B2" s="4" t="s">
        <v>0</v>
      </c>
      <c r="C2" s="4" t="s">
        <v>1</v>
      </c>
      <c r="D2" s="4">
        <v>12000</v>
      </c>
      <c r="F2" t="s">
        <v>22</v>
      </c>
      <c r="G2">
        <v>1014</v>
      </c>
    </row>
    <row r="3" spans="1:7" x14ac:dyDescent="0.2">
      <c r="A3" s="3">
        <v>1014</v>
      </c>
      <c r="B3" s="4" t="s">
        <v>2</v>
      </c>
      <c r="C3" s="4" t="s">
        <v>1</v>
      </c>
      <c r="D3" s="4">
        <v>16000</v>
      </c>
    </row>
    <row r="4" spans="1:7" x14ac:dyDescent="0.2">
      <c r="A4" s="3">
        <v>1004</v>
      </c>
      <c r="B4" s="4" t="s">
        <v>3</v>
      </c>
      <c r="C4" s="4" t="s">
        <v>4</v>
      </c>
      <c r="D4" s="4">
        <v>7000</v>
      </c>
      <c r="F4" t="s">
        <v>23</v>
      </c>
      <c r="G4" s="5"/>
    </row>
    <row r="5" spans="1:7" x14ac:dyDescent="0.2">
      <c r="A5" s="3">
        <v>1001</v>
      </c>
      <c r="B5" s="4" t="s">
        <v>2</v>
      </c>
      <c r="C5" s="4" t="s">
        <v>5</v>
      </c>
      <c r="D5" s="4">
        <v>14000</v>
      </c>
      <c r="F5" t="s">
        <v>25</v>
      </c>
      <c r="G5" s="5"/>
    </row>
    <row r="6" spans="1:7" x14ac:dyDescent="0.2">
      <c r="A6" s="3">
        <v>3003</v>
      </c>
      <c r="B6" s="4" t="s">
        <v>2</v>
      </c>
      <c r="C6" s="4" t="s">
        <v>5</v>
      </c>
      <c r="D6" s="4">
        <v>7000</v>
      </c>
      <c r="F6" t="s">
        <v>24</v>
      </c>
      <c r="G6" s="5"/>
    </row>
    <row r="7" spans="1:7" x14ac:dyDescent="0.2">
      <c r="A7" s="3">
        <v>1005</v>
      </c>
      <c r="B7" s="4" t="s">
        <v>2</v>
      </c>
      <c r="C7" s="4" t="s">
        <v>6</v>
      </c>
      <c r="D7" s="4">
        <v>16000</v>
      </c>
    </row>
    <row r="8" spans="1:7" x14ac:dyDescent="0.2">
      <c r="A8" s="3">
        <v>2002</v>
      </c>
      <c r="B8" s="4" t="s">
        <v>3</v>
      </c>
      <c r="C8" s="4" t="s">
        <v>7</v>
      </c>
      <c r="D8" s="4">
        <v>17000</v>
      </c>
    </row>
    <row r="9" spans="1:7" x14ac:dyDescent="0.2">
      <c r="A9" s="3">
        <v>1011</v>
      </c>
      <c r="B9" s="4" t="s">
        <v>0</v>
      </c>
      <c r="C9" s="4" t="s">
        <v>8</v>
      </c>
      <c r="D9" s="4">
        <v>12000</v>
      </c>
      <c r="F9" t="s">
        <v>25</v>
      </c>
      <c r="G9" s="4" t="s">
        <v>7</v>
      </c>
    </row>
    <row r="10" spans="1:7" x14ac:dyDescent="0.2">
      <c r="A10" s="3">
        <v>1012</v>
      </c>
      <c r="B10" s="4" t="s">
        <v>0</v>
      </c>
      <c r="C10" s="4" t="s">
        <v>9</v>
      </c>
      <c r="D10" s="4">
        <v>14000</v>
      </c>
      <c r="F10" t="s">
        <v>24</v>
      </c>
      <c r="G10" s="5"/>
    </row>
    <row r="11" spans="1:7" x14ac:dyDescent="0.2">
      <c r="A11" s="3">
        <v>1230</v>
      </c>
      <c r="B11" s="4" t="s">
        <v>2</v>
      </c>
      <c r="C11" s="4" t="s">
        <v>10</v>
      </c>
      <c r="D11" s="4">
        <v>15000</v>
      </c>
    </row>
    <row r="12" spans="1:7" x14ac:dyDescent="0.2">
      <c r="A12" s="3">
        <v>1006</v>
      </c>
      <c r="B12" s="4" t="s">
        <v>3</v>
      </c>
      <c r="C12" s="4" t="s">
        <v>11</v>
      </c>
      <c r="D12" s="4">
        <v>9000</v>
      </c>
      <c r="F12" t="s">
        <v>23</v>
      </c>
      <c r="G12" s="4" t="s">
        <v>0</v>
      </c>
    </row>
    <row r="13" spans="1:7" x14ac:dyDescent="0.2">
      <c r="A13" s="3">
        <v>1007</v>
      </c>
      <c r="B13" s="4" t="s">
        <v>2</v>
      </c>
      <c r="C13" s="4" t="s">
        <v>12</v>
      </c>
      <c r="D13" s="4">
        <v>13000</v>
      </c>
      <c r="F13" t="s">
        <v>24</v>
      </c>
      <c r="G13" s="5"/>
    </row>
    <row r="14" spans="1:7" x14ac:dyDescent="0.2">
      <c r="A14" s="3">
        <v>1008</v>
      </c>
      <c r="B14" s="4" t="s">
        <v>3</v>
      </c>
      <c r="C14" s="4" t="s">
        <v>13</v>
      </c>
      <c r="D14" s="4">
        <v>4000</v>
      </c>
    </row>
    <row r="15" spans="1:7" x14ac:dyDescent="0.2">
      <c r="A15" s="3">
        <v>1010</v>
      </c>
      <c r="B15" s="4" t="s">
        <v>0</v>
      </c>
      <c r="C15" s="4" t="s">
        <v>14</v>
      </c>
      <c r="D15" s="4">
        <v>12000</v>
      </c>
    </row>
    <row r="16" spans="1:7" x14ac:dyDescent="0.2">
      <c r="A16" s="3">
        <v>1120</v>
      </c>
      <c r="B16" s="4" t="s">
        <v>3</v>
      </c>
      <c r="C16" s="4" t="s">
        <v>15</v>
      </c>
      <c r="D16" s="4">
        <v>9000</v>
      </c>
    </row>
    <row r="18" spans="1:7" x14ac:dyDescent="0.2">
      <c r="A18" s="6">
        <f>A12</f>
        <v>1006</v>
      </c>
      <c r="B18" s="6">
        <f>A13</f>
        <v>1007</v>
      </c>
      <c r="C18" s="6">
        <f>A14</f>
        <v>1008</v>
      </c>
      <c r="D18" s="6">
        <f>A15</f>
        <v>1010</v>
      </c>
      <c r="F18" t="s">
        <v>22</v>
      </c>
      <c r="G18">
        <v>1007</v>
      </c>
    </row>
    <row r="19" spans="1:7" x14ac:dyDescent="0.2">
      <c r="A19" s="6" t="str">
        <f>B12</f>
        <v>A2</v>
      </c>
      <c r="B19" s="6" t="str">
        <f>B13</f>
        <v>A1</v>
      </c>
      <c r="C19" s="6" t="str">
        <f>B14</f>
        <v>A2</v>
      </c>
      <c r="D19" s="6" t="str">
        <f>B15</f>
        <v>A3</v>
      </c>
      <c r="F19" t="s">
        <v>24</v>
      </c>
      <c r="G19" s="5"/>
    </row>
    <row r="20" spans="1:7" x14ac:dyDescent="0.2">
      <c r="A20" s="6" t="str">
        <f>C12</f>
        <v>João</v>
      </c>
      <c r="B20" s="6" t="str">
        <f>C13</f>
        <v>Joaquim</v>
      </c>
      <c r="C20" s="6" t="str">
        <f>C14</f>
        <v>Jose</v>
      </c>
      <c r="D20" s="6" t="str">
        <f>C15</f>
        <v>Luis</v>
      </c>
      <c r="F20" t="s">
        <v>26</v>
      </c>
      <c r="G20" s="5"/>
    </row>
    <row r="21" spans="1:7" x14ac:dyDescent="0.2">
      <c r="A21" s="6">
        <f>D12</f>
        <v>9000</v>
      </c>
      <c r="B21" s="6">
        <f>D13</f>
        <v>13000</v>
      </c>
      <c r="C21" s="6">
        <f>D14</f>
        <v>4000</v>
      </c>
      <c r="D21" s="6">
        <f>D15</f>
        <v>12000</v>
      </c>
    </row>
    <row r="22" spans="1:7" x14ac:dyDescent="0.2">
      <c r="F22" t="s">
        <v>25</v>
      </c>
      <c r="G22" s="5"/>
    </row>
    <row r="24" spans="1:7" x14ac:dyDescent="0.2">
      <c r="F24" t="s">
        <v>27</v>
      </c>
      <c r="G24" s="7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Português</vt:lpstr>
      <vt:lpstr>English</vt:lpstr>
      <vt:lpstr>Sheet3</vt:lpstr>
    </vt:vector>
  </TitlesOfParts>
  <Company>ISCTE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Bráulio Alturas</dc:creator>
  <cp:lastModifiedBy>Nuno Ponceano</cp:lastModifiedBy>
  <dcterms:created xsi:type="dcterms:W3CDTF">2006-11-09T15:45:51Z</dcterms:created>
  <dcterms:modified xsi:type="dcterms:W3CDTF">2014-10-23T21:08:49Z</dcterms:modified>
</cp:coreProperties>
</file>