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autoCompressPictures="0"/>
  <bookViews>
    <workbookView xWindow="0" yWindow="0" windowWidth="19200" windowHeight="116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/>
  <c r="E6" i="1"/>
  <c r="E18" i="1"/>
  <c r="E17" i="1"/>
  <c r="C19" i="1"/>
  <c r="G18" i="1"/>
  <c r="F18" i="1"/>
  <c r="G17" i="1"/>
  <c r="G19" i="1"/>
  <c r="F17" i="1"/>
  <c r="F19" i="1"/>
  <c r="E7" i="1"/>
  <c r="E8" i="1"/>
  <c r="B12" i="1"/>
  <c r="B14" i="1"/>
  <c r="B3" i="1"/>
  <c r="B4" i="1"/>
  <c r="B16" i="1"/>
  <c r="B15" i="1"/>
  <c r="B10" i="1"/>
  <c r="F2" i="1"/>
  <c r="D2" i="1"/>
  <c r="G2" i="1"/>
  <c r="E2" i="1"/>
  <c r="B6" i="1"/>
  <c r="H13" i="1"/>
  <c r="B5" i="1"/>
  <c r="F22" i="1"/>
  <c r="E21" i="1"/>
  <c r="E22" i="1"/>
  <c r="E19" i="1"/>
  <c r="H12" i="1"/>
  <c r="D19" i="1"/>
  <c r="B8" i="1"/>
  <c r="H14" i="1"/>
</calcChain>
</file>

<file path=xl/sharedStrings.xml><?xml version="1.0" encoding="utf-8"?>
<sst xmlns="http://schemas.openxmlformats.org/spreadsheetml/2006/main" count="30" uniqueCount="26">
  <si>
    <t>Today</t>
  </si>
  <si>
    <t>Day</t>
  </si>
  <si>
    <t>Month</t>
  </si>
  <si>
    <t>Year</t>
  </si>
  <si>
    <t>Date</t>
  </si>
  <si>
    <t>Weekday</t>
  </si>
  <si>
    <t>Now</t>
  </si>
  <si>
    <t>Hour</t>
  </si>
  <si>
    <t xml:space="preserve">Minute </t>
  </si>
  <si>
    <t>Second</t>
  </si>
  <si>
    <t>último dia do ano</t>
  </si>
  <si>
    <t>data atual</t>
  </si>
  <si>
    <t>dias que faltam para terminar o ano</t>
  </si>
  <si>
    <t>O ano atual é bissexto?</t>
  </si>
  <si>
    <t>Dia 1 de Março deste ano</t>
  </si>
  <si>
    <t>Dia 28 de Fevereiro deste ano</t>
  </si>
  <si>
    <t>(Março)</t>
  </si>
  <si>
    <t>Qual o semestre em que nos encontramos ?</t>
  </si>
  <si>
    <t>Qual o trimestre em que nos encontramos?</t>
  </si>
  <si>
    <t>1º Semestre</t>
  </si>
  <si>
    <t>2º Semestre</t>
  </si>
  <si>
    <t>3º Semestre</t>
  </si>
  <si>
    <t>4º Semestre</t>
  </si>
  <si>
    <t xml:space="preserve"> </t>
  </si>
  <si>
    <t>Está por ordem</t>
  </si>
  <si>
    <t>VLOOKUP(B5;H25:I29;2)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</si>
</sst>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6]d/mmm/yy;@"/>
    <numFmt numFmtId="165" formatCode="[$-409]h:mm:ss\ AM/PM;@"/>
  </numFmts>
  <fonts count="3" x14ac:knownFonts="1">
    <font>
      <sz val="11"/>
      <color theme="1"/>
      <name val="Calibri"/>
      <family val="2"/>
      <scheme val="minor"/>
    </font>
    <font>
      <b/>
      <i/>
      <sz val="11"/>
      <color rgb="FF0070C0"/>
      <name val="Berlin Sans FB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0" fillId="2" borderId="0" xfId="0" applyNumberFormat="1" applyFill="1"/>
    <xf numFmtId="0" fontId="0" fillId="4" borderId="0" xfId="0" applyFill="1"/>
    <xf numFmtId="164" fontId="0" fillId="2" borderId="0" xfId="0" applyNumberFormat="1" applyFill="1"/>
    <xf numFmtId="14" fontId="0" fillId="0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5A42"/>
      <color rgb="FFEA7164"/>
      <color rgb="FFC76565"/>
      <color rgb="FFFF6600"/>
      <color rgb="FFF55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25</xdr:row>
      <xdr:rowOff>95250</xdr:rowOff>
    </xdr:from>
    <xdr:to>
      <xdr:col>10</xdr:col>
      <xdr:colOff>190500</xdr:colOff>
      <xdr:row>28</xdr:row>
      <xdr:rowOff>85725</xdr:rowOff>
    </xdr:to>
    <xdr:sp macro="" textlink="">
      <xdr:nvSpPr>
        <xdr:cNvPr id="2" name="Right Arrow 1"/>
        <xdr:cNvSpPr/>
      </xdr:nvSpPr>
      <xdr:spPr>
        <a:xfrm>
          <a:off x="6810375" y="4895850"/>
          <a:ext cx="628650" cy="561975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3" sqref="L13"/>
    </sheetView>
  </sheetViews>
  <sheetFormatPr baseColWidth="10" defaultColWidth="8.83203125" defaultRowHeight="14" x14ac:dyDescent="0"/>
  <cols>
    <col min="2" max="2" width="15.5" bestFit="1" customWidth="1"/>
    <col min="4" max="5" width="10.5" bestFit="1" customWidth="1"/>
    <col min="6" max="6" width="12.33203125" customWidth="1"/>
    <col min="7" max="8" width="10.5" bestFit="1" customWidth="1"/>
    <col min="9" max="9" width="11.6640625" bestFit="1" customWidth="1"/>
  </cols>
  <sheetData>
    <row r="1" spans="1:12">
      <c r="D1" s="5">
        <v>1</v>
      </c>
      <c r="E1" s="5">
        <v>3</v>
      </c>
      <c r="F1" s="5">
        <v>-1</v>
      </c>
      <c r="G1" s="5">
        <v>5</v>
      </c>
    </row>
    <row r="2" spans="1:12">
      <c r="B2" s="1">
        <v>41940</v>
      </c>
      <c r="D2" s="6">
        <f ca="1">$B3+D1</f>
        <v>42259</v>
      </c>
      <c r="E2" s="6">
        <f t="shared" ref="E2:G2" ca="1" si="0">$B3+E1</f>
        <v>42261</v>
      </c>
      <c r="F2" s="6">
        <f t="shared" ca="1" si="0"/>
        <v>42257</v>
      </c>
      <c r="G2" s="6">
        <f t="shared" ca="1" si="0"/>
        <v>42263</v>
      </c>
    </row>
    <row r="3" spans="1:12">
      <c r="A3" s="5" t="s">
        <v>0</v>
      </c>
      <c r="B3" s="4">
        <f ca="1">TODAY()</f>
        <v>42258</v>
      </c>
    </row>
    <row r="4" spans="1:12">
      <c r="A4" s="5" t="s">
        <v>1</v>
      </c>
      <c r="B4" s="2">
        <f ca="1">DAY(B3)</f>
        <v>11</v>
      </c>
    </row>
    <row r="5" spans="1:12">
      <c r="A5" s="5" t="s">
        <v>2</v>
      </c>
      <c r="B5" s="2">
        <f ca="1">MONTH(B3)</f>
        <v>9</v>
      </c>
    </row>
    <row r="6" spans="1:12">
      <c r="A6" s="5" t="s">
        <v>3</v>
      </c>
      <c r="B6" s="2">
        <f ca="1">YEAR(B3)</f>
        <v>2015</v>
      </c>
      <c r="E6" s="1">
        <f>DATE(2014,12,31)</f>
        <v>42004</v>
      </c>
      <c r="F6" s="5" t="s">
        <v>10</v>
      </c>
      <c r="G6" s="5"/>
      <c r="H6" s="5"/>
      <c r="I6" s="5"/>
    </row>
    <row r="7" spans="1:12">
      <c r="E7" s="1">
        <f ca="1">TODAY()</f>
        <v>42258</v>
      </c>
      <c r="F7" s="5" t="s">
        <v>11</v>
      </c>
      <c r="G7" s="5"/>
      <c r="H7" s="5"/>
      <c r="I7" s="5"/>
    </row>
    <row r="8" spans="1:12" ht="15">
      <c r="A8" s="5" t="s">
        <v>4</v>
      </c>
      <c r="B8" s="4">
        <f ca="1">DATE(B6,B5,B4)</f>
        <v>42258</v>
      </c>
      <c r="E8" s="8">
        <f ca="1">E6-E7</f>
        <v>-254</v>
      </c>
      <c r="F8" s="5" t="s">
        <v>12</v>
      </c>
      <c r="G8" s="5"/>
      <c r="H8" s="5"/>
      <c r="I8" s="5"/>
      <c r="L8" s="16"/>
    </row>
    <row r="9" spans="1:12">
      <c r="L9" t="b">
        <f>FALSE</f>
        <v>0</v>
      </c>
    </row>
    <row r="10" spans="1:12">
      <c r="A10" s="5" t="s">
        <v>5</v>
      </c>
      <c r="B10" s="2">
        <f ca="1">WEEKDAY(B3)</f>
        <v>6</v>
      </c>
      <c r="L10" t="str">
        <f>":("</f>
        <v>:(</v>
      </c>
    </row>
    <row r="12" spans="1:12">
      <c r="A12" s="5" t="s">
        <v>6</v>
      </c>
      <c r="B12" s="9">
        <f ca="1">NOW()</f>
        <v>42258.502643865744</v>
      </c>
      <c r="E12" s="5" t="s">
        <v>14</v>
      </c>
      <c r="F12" s="5"/>
      <c r="G12" s="5"/>
      <c r="H12" s="1">
        <f ca="1">DATE(B6,3,1)</f>
        <v>42064</v>
      </c>
    </row>
    <row r="13" spans="1:12">
      <c r="E13" s="5" t="s">
        <v>15</v>
      </c>
      <c r="F13" s="5"/>
      <c r="G13" s="5"/>
      <c r="H13" s="1">
        <f ca="1">DATE(B6,2,28)</f>
        <v>42063</v>
      </c>
    </row>
    <row r="14" spans="1:12">
      <c r="A14" s="5" t="s">
        <v>7</v>
      </c>
      <c r="B14" s="2">
        <f ca="1">HOUR(B12)</f>
        <v>12</v>
      </c>
      <c r="H14" s="2">
        <f ca="1">H12-H13</f>
        <v>1</v>
      </c>
    </row>
    <row r="15" spans="1:12">
      <c r="A15" s="5" t="s">
        <v>8</v>
      </c>
      <c r="B15" s="2">
        <f ca="1">MINUTE(B12)</f>
        <v>3</v>
      </c>
    </row>
    <row r="16" spans="1:12">
      <c r="A16" s="5" t="s">
        <v>9</v>
      </c>
      <c r="B16" s="2">
        <f ca="1">SECOND(B12)</f>
        <v>48</v>
      </c>
    </row>
    <row r="17" spans="1:12">
      <c r="E17" s="1">
        <f>DATE(2014,1,1)</f>
        <v>41640</v>
      </c>
      <c r="F17" s="1">
        <f>E18</f>
        <v>42005</v>
      </c>
      <c r="G17" s="1">
        <f>F18</f>
        <v>42370</v>
      </c>
    </row>
    <row r="18" spans="1:12">
      <c r="D18" t="s">
        <v>16</v>
      </c>
      <c r="E18" s="7">
        <f>DATE(2015,1,1)</f>
        <v>42005</v>
      </c>
      <c r="F18" s="1">
        <f>DATE(2016,1,1)</f>
        <v>42370</v>
      </c>
      <c r="G18" s="1">
        <f>DATE(2017,1,1)</f>
        <v>42736</v>
      </c>
    </row>
    <row r="19" spans="1:12">
      <c r="A19" s="5" t="s">
        <v>13</v>
      </c>
      <c r="B19" s="5"/>
      <c r="C19" s="2" t="str">
        <f>IF(E18-E17=365,"Comum","Bissexto")</f>
        <v>Comum</v>
      </c>
      <c r="D19" s="3" t="str">
        <f ca="1">IF(H12-H13=1,"Comum","Bissexto")</f>
        <v>Comum</v>
      </c>
      <c r="E19">
        <f>E18-E17</f>
        <v>365</v>
      </c>
      <c r="F19">
        <f>F18-F17</f>
        <v>365</v>
      </c>
      <c r="G19">
        <f>G18-G17</f>
        <v>366</v>
      </c>
    </row>
    <row r="20" spans="1:12" ht="15" thickBot="1"/>
    <row r="21" spans="1:12">
      <c r="A21" s="5" t="s">
        <v>17</v>
      </c>
      <c r="B21" s="5"/>
      <c r="C21" s="5"/>
      <c r="D21" s="5"/>
      <c r="E21" s="2" t="str">
        <f ca="1">IF(B5&lt;=6,"1º","2º")</f>
        <v>2º</v>
      </c>
      <c r="H21" s="10">
        <v>0</v>
      </c>
      <c r="I21" s="11" t="s">
        <v>19</v>
      </c>
    </row>
    <row r="22" spans="1:12">
      <c r="A22" s="5" t="s">
        <v>18</v>
      </c>
      <c r="B22" s="5"/>
      <c r="C22" s="5"/>
      <c r="D22" s="5"/>
      <c r="E22" s="2" t="str">
        <f ca="1">IF(B5&gt;9,"4º",IF(B5&gt;6,"3º",IF(B5&gt;3,"2º","1º")))</f>
        <v>3º</v>
      </c>
      <c r="F22" s="3" t="str">
        <f ca="1">VLOOKUP(B5,H21:I24,2,TRUE)</f>
        <v>4º Semestre</v>
      </c>
      <c r="H22" s="12">
        <v>3</v>
      </c>
      <c r="I22" s="13" t="s">
        <v>20</v>
      </c>
    </row>
    <row r="23" spans="1:12">
      <c r="H23" s="12">
        <v>6</v>
      </c>
      <c r="I23" s="13" t="s">
        <v>21</v>
      </c>
    </row>
    <row r="24" spans="1:12" ht="15" thickBot="1">
      <c r="H24" s="14">
        <v>9</v>
      </c>
      <c r="I24" s="15" t="s">
        <v>22</v>
      </c>
    </row>
    <row r="25" spans="1:12" ht="15" thickBot="1"/>
    <row r="26" spans="1:12">
      <c r="H26" s="10">
        <v>1</v>
      </c>
      <c r="I26" s="11" t="s">
        <v>19</v>
      </c>
    </row>
    <row r="27" spans="1:12">
      <c r="H27" s="12">
        <v>4</v>
      </c>
      <c r="I27" s="13" t="s">
        <v>20</v>
      </c>
      <c r="J27" t="s">
        <v>23</v>
      </c>
      <c r="K27" s="17"/>
      <c r="L27" t="s">
        <v>24</v>
      </c>
    </row>
    <row r="28" spans="1:12">
      <c r="H28" s="12">
        <v>7</v>
      </c>
      <c r="I28" s="13" t="s">
        <v>21</v>
      </c>
      <c r="L28" t="s">
        <v>25</v>
      </c>
    </row>
    <row r="29" spans="1:12" ht="15" thickBot="1">
      <c r="H29" s="14">
        <v>10</v>
      </c>
      <c r="I29" s="15" t="s">
        <v>22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Gonþalo Ponceano</dc:creator>
  <cp:lastModifiedBy>Nuno Ponceano</cp:lastModifiedBy>
  <dcterms:created xsi:type="dcterms:W3CDTF">2014-10-28T11:19:32Z</dcterms:created>
  <dcterms:modified xsi:type="dcterms:W3CDTF">2015-09-11T11:03:49Z</dcterms:modified>
</cp:coreProperties>
</file>