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0" yWindow="0" windowWidth="20490" windowHeight="7755"/>
  </bookViews>
  <sheets>
    <sheet name="Português" sheetId="1" r:id="rId1"/>
    <sheet name="English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9" i="1" l="1"/>
  <c r="G19" i="1"/>
  <c r="F19" i="1"/>
  <c r="H18" i="1"/>
  <c r="G18" i="1"/>
  <c r="F18" i="1"/>
  <c r="G14" i="1"/>
  <c r="F14" i="1"/>
  <c r="F12" i="1"/>
  <c r="F11" i="1"/>
  <c r="G9" i="1"/>
  <c r="G8" i="1"/>
  <c r="G7" i="1"/>
  <c r="F9" i="1"/>
  <c r="F8" i="1"/>
  <c r="F7" i="1"/>
  <c r="F5" i="1"/>
  <c r="G3" i="1"/>
  <c r="G1" i="1"/>
  <c r="G2" i="1"/>
  <c r="F3" i="1"/>
  <c r="F2" i="1"/>
  <c r="F1" i="1"/>
</calcChain>
</file>

<file path=xl/sharedStrings.xml><?xml version="1.0" encoding="utf-8"?>
<sst xmlns="http://schemas.openxmlformats.org/spreadsheetml/2006/main" count="57" uniqueCount="33">
  <si>
    <t>&gt;=10</t>
  </si>
  <si>
    <t>&lt;&gt;10</t>
  </si>
  <si>
    <t>10 a 16</t>
  </si>
  <si>
    <t>Cliente</t>
  </si>
  <si>
    <t>Região</t>
  </si>
  <si>
    <t>Norte</t>
  </si>
  <si>
    <t>Centro</t>
  </si>
  <si>
    <t>Sul</t>
  </si>
  <si>
    <t>Região:</t>
  </si>
  <si>
    <t>Média Norte</t>
  </si>
  <si>
    <t>Média &gt;10</t>
  </si>
  <si>
    <t>não Norte</t>
  </si>
  <si>
    <t>&gt;=Norte</t>
  </si>
  <si>
    <t>Norte &gt;=10</t>
  </si>
  <si>
    <t>Vendas</t>
  </si>
  <si>
    <t>Sul &lt;12</t>
  </si>
  <si>
    <t>Client</t>
  </si>
  <si>
    <t>Region</t>
  </si>
  <si>
    <t>Sales</t>
  </si>
  <si>
    <t>North</t>
  </si>
  <si>
    <t>South</t>
  </si>
  <si>
    <t>Center</t>
  </si>
  <si>
    <t>from North</t>
  </si>
  <si>
    <t>not North</t>
  </si>
  <si>
    <t>&gt;=North</t>
  </si>
  <si>
    <t>Average &gt;10</t>
  </si>
  <si>
    <t>Average North</t>
  </si>
  <si>
    <t>North &gt;=10</t>
  </si>
  <si>
    <t>South &lt;12</t>
  </si>
  <si>
    <t>Region:</t>
  </si>
  <si>
    <t>número</t>
  </si>
  <si>
    <t>soma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</si>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</sst>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G5" sqref="G5"/>
    </sheetView>
  </sheetViews>
  <sheetFormatPr defaultRowHeight="12.75" x14ac:dyDescent="0.2"/>
  <cols>
    <col min="1" max="1" width="6.7109375" bestFit="1" customWidth="1"/>
    <col min="2" max="2" width="6.85546875" bestFit="1" customWidth="1"/>
    <col min="3" max="3" width="7.28515625" bestFit="1" customWidth="1"/>
    <col min="4" max="4" width="7.42578125" bestFit="1" customWidth="1"/>
    <col min="5" max="5" width="16.42578125" bestFit="1" customWidth="1"/>
  </cols>
  <sheetData>
    <row r="1" spans="1:7" x14ac:dyDescent="0.2">
      <c r="A1" t="s">
        <v>3</v>
      </c>
      <c r="B1" t="s">
        <v>4</v>
      </c>
      <c r="C1" t="s">
        <v>14</v>
      </c>
      <c r="E1" t="s">
        <v>0</v>
      </c>
      <c r="F1" s="4">
        <f>COUNTIF(C2:C13,$E1)</f>
        <v>8</v>
      </c>
      <c r="G1" s="4">
        <f>SUMIF(C2:C13,$E1)</f>
        <v>104</v>
      </c>
    </row>
    <row r="2" spans="1:7" x14ac:dyDescent="0.2">
      <c r="A2">
        <v>1001</v>
      </c>
      <c r="B2" t="s">
        <v>5</v>
      </c>
      <c r="C2">
        <v>10</v>
      </c>
      <c r="E2" s="2">
        <v>10</v>
      </c>
      <c r="F2" s="4">
        <f>COUNTIF(C3:C14,$E2)</f>
        <v>1</v>
      </c>
      <c r="G2" s="4">
        <f>SUMIF(C3:C14,$E2)</f>
        <v>10</v>
      </c>
    </row>
    <row r="3" spans="1:7" x14ac:dyDescent="0.2">
      <c r="A3">
        <v>1002</v>
      </c>
      <c r="B3" t="s">
        <v>7</v>
      </c>
      <c r="C3">
        <v>8</v>
      </c>
      <c r="E3" t="s">
        <v>1</v>
      </c>
      <c r="F3" s="4">
        <f>COUNTIF(C4:C15,$E3)</f>
        <v>11</v>
      </c>
      <c r="G3" s="4">
        <f>SUMIF(C4:C15,$E3)</f>
        <v>101</v>
      </c>
    </row>
    <row r="4" spans="1:7" x14ac:dyDescent="0.2">
      <c r="A4">
        <v>1003</v>
      </c>
      <c r="B4" t="s">
        <v>5</v>
      </c>
      <c r="C4">
        <v>12</v>
      </c>
    </row>
    <row r="5" spans="1:7" x14ac:dyDescent="0.2">
      <c r="A5">
        <v>1004</v>
      </c>
      <c r="B5" t="s">
        <v>6</v>
      </c>
      <c r="C5">
        <v>13</v>
      </c>
      <c r="E5" t="s">
        <v>2</v>
      </c>
      <c r="F5" s="4">
        <f>COUNTIFS(C2:C13,"&lt;16",C2:C13,"&gt;=10")</f>
        <v>6</v>
      </c>
      <c r="G5" s="4"/>
    </row>
    <row r="6" spans="1:7" x14ac:dyDescent="0.2">
      <c r="A6">
        <v>1005</v>
      </c>
      <c r="B6" t="s">
        <v>6</v>
      </c>
      <c r="C6">
        <v>8</v>
      </c>
    </row>
    <row r="7" spans="1:7" x14ac:dyDescent="0.2">
      <c r="A7">
        <v>1006</v>
      </c>
      <c r="B7" t="s">
        <v>5</v>
      </c>
      <c r="C7">
        <v>18</v>
      </c>
      <c r="E7" s="5" t="s">
        <v>5</v>
      </c>
      <c r="F7" s="4">
        <f>COUNTIF(B2:B13,E7)</f>
        <v>5</v>
      </c>
      <c r="G7" s="4">
        <f>SUMIF(B2:B13,"Norte",C2:C13)</f>
        <v>61</v>
      </c>
    </row>
    <row r="8" spans="1:7" x14ac:dyDescent="0.2">
      <c r="A8">
        <v>1007</v>
      </c>
      <c r="B8" t="s">
        <v>7</v>
      </c>
      <c r="C8">
        <v>11</v>
      </c>
      <c r="E8" t="s">
        <v>11</v>
      </c>
      <c r="F8" s="4">
        <f>COUNTIF(B2:B13,"&lt;&gt;Norte")</f>
        <v>7</v>
      </c>
      <c r="G8" s="4">
        <f>SUMIF(B2:B13,"&lt;&gt;Norte",C2:C13)</f>
        <v>68</v>
      </c>
    </row>
    <row r="9" spans="1:7" x14ac:dyDescent="0.2">
      <c r="A9">
        <v>1008</v>
      </c>
      <c r="B9" t="s">
        <v>5</v>
      </c>
      <c r="C9">
        <v>4</v>
      </c>
      <c r="E9" t="s">
        <v>12</v>
      </c>
      <c r="F9" s="4">
        <f>COUNTIF(B2:B13,E9)</f>
        <v>8</v>
      </c>
      <c r="G9" s="4">
        <f>SUMIF(B3:B14,E9,C3:C14)</f>
        <v>83</v>
      </c>
    </row>
    <row r="10" spans="1:7" x14ac:dyDescent="0.2">
      <c r="A10">
        <v>1009</v>
      </c>
      <c r="B10" t="s">
        <v>5</v>
      </c>
      <c r="C10">
        <v>17</v>
      </c>
    </row>
    <row r="11" spans="1:7" x14ac:dyDescent="0.2">
      <c r="A11">
        <v>1010</v>
      </c>
      <c r="B11" t="s">
        <v>6</v>
      </c>
      <c r="C11">
        <v>5</v>
      </c>
      <c r="E11" t="s">
        <v>10</v>
      </c>
      <c r="F11" s="4">
        <f>AVERAGEIF(C2:C13,"&gt;10",C2:C13)</f>
        <v>14</v>
      </c>
    </row>
    <row r="12" spans="1:7" x14ac:dyDescent="0.2">
      <c r="A12">
        <v>1011</v>
      </c>
      <c r="B12" t="s">
        <v>6</v>
      </c>
      <c r="C12">
        <v>10</v>
      </c>
      <c r="E12" t="s">
        <v>9</v>
      </c>
      <c r="F12" s="4">
        <f>AVERAGEIFS(C2:C13,B2:B13,"Norte")</f>
        <v>12.2</v>
      </c>
    </row>
    <row r="13" spans="1:7" x14ac:dyDescent="0.2">
      <c r="A13">
        <v>1012</v>
      </c>
      <c r="B13" t="s">
        <v>7</v>
      </c>
      <c r="C13">
        <v>13</v>
      </c>
    </row>
    <row r="14" spans="1:7" x14ac:dyDescent="0.2">
      <c r="D14" s="3" t="s">
        <v>8</v>
      </c>
      <c r="E14" s="5" t="s">
        <v>5</v>
      </c>
      <c r="F14" s="4">
        <f>COUNTIF(B2:B13,E14)</f>
        <v>5</v>
      </c>
      <c r="G14" s="4">
        <f>AVERAGEIF(B2:B13,E14,C2:C13)</f>
        <v>12.2</v>
      </c>
    </row>
    <row r="17" spans="5:8" x14ac:dyDescent="0.2">
      <c r="F17" s="5" t="s">
        <v>30</v>
      </c>
      <c r="G17" s="5" t="s">
        <v>31</v>
      </c>
      <c r="H17" s="5" t="s">
        <v>32</v>
      </c>
    </row>
    <row r="18" spans="5:8" x14ac:dyDescent="0.2">
      <c r="E18" t="s">
        <v>13</v>
      </c>
      <c r="F18" s="4">
        <f>COUNTIFS(C$2:C$13,"&gt;=10",B$2:B$13,"Norte")</f>
        <v>4</v>
      </c>
      <c r="G18" s="4">
        <f>SUMIFS(C$2:C$13,C$2:C$13,"&gt;=10",B$2:B$13,"Norte")</f>
        <v>57</v>
      </c>
      <c r="H18" s="4">
        <f>AVERAGEIFS(C$2:C$13,C$2:C$13,"&gt;=10",B$2:B$13,"Norte")</f>
        <v>14.25</v>
      </c>
    </row>
    <row r="19" spans="5:8" x14ac:dyDescent="0.2">
      <c r="E19" t="s">
        <v>15</v>
      </c>
      <c r="F19" s="4">
        <f>COUNTIFS(C$2:C$13,"&lt;12",B$2:B$13,"Sul")</f>
        <v>2</v>
      </c>
      <c r="G19" s="4">
        <f>SUMIFS(C$2:C$13,C$2:C$13,"&lt;12",B$2:B$13,"Sul")</f>
        <v>19</v>
      </c>
      <c r="H19" s="4">
        <f>AVERAGEIFS(C$2:C$13,C$2:C$13,"&lt;12",B$2:B$13,"Sul")</f>
        <v>9.5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60" zoomScaleNormal="160" workbookViewId="0">
      <selection activeCell="F1" sqref="F1"/>
    </sheetView>
  </sheetViews>
  <sheetFormatPr defaultRowHeight="12.75" x14ac:dyDescent="0.2"/>
  <cols>
    <col min="1" max="1" width="5.7109375" bestFit="1" customWidth="1"/>
    <col min="2" max="2" width="6.7109375" bestFit="1" customWidth="1"/>
    <col min="3" max="3" width="5.7109375" bestFit="1" customWidth="1"/>
    <col min="4" max="4" width="7.42578125" bestFit="1" customWidth="1"/>
    <col min="5" max="5" width="12.85546875" bestFit="1" customWidth="1"/>
  </cols>
  <sheetData>
    <row r="1" spans="1:8" x14ac:dyDescent="0.2">
      <c r="A1" t="s">
        <v>16</v>
      </c>
      <c r="B1" t="s">
        <v>17</v>
      </c>
      <c r="C1" t="s">
        <v>18</v>
      </c>
      <c r="E1" t="s">
        <v>0</v>
      </c>
      <c r="F1" s="1"/>
      <c r="G1" s="1"/>
    </row>
    <row r="2" spans="1:8" x14ac:dyDescent="0.2">
      <c r="A2">
        <v>1001</v>
      </c>
      <c r="B2" t="s">
        <v>19</v>
      </c>
      <c r="C2">
        <v>10</v>
      </c>
      <c r="E2" s="2">
        <v>10</v>
      </c>
      <c r="F2" s="1"/>
      <c r="G2" s="1"/>
    </row>
    <row r="3" spans="1:8" x14ac:dyDescent="0.2">
      <c r="A3">
        <v>1002</v>
      </c>
      <c r="B3" t="s">
        <v>20</v>
      </c>
      <c r="C3">
        <v>8</v>
      </c>
      <c r="E3" t="s">
        <v>1</v>
      </c>
      <c r="F3" s="1"/>
      <c r="G3" s="1"/>
    </row>
    <row r="4" spans="1:8" x14ac:dyDescent="0.2">
      <c r="A4">
        <v>1003</v>
      </c>
      <c r="B4" t="s">
        <v>19</v>
      </c>
      <c r="C4">
        <v>12</v>
      </c>
    </row>
    <row r="5" spans="1:8" x14ac:dyDescent="0.2">
      <c r="A5">
        <v>1004</v>
      </c>
      <c r="B5" t="s">
        <v>21</v>
      </c>
      <c r="C5">
        <v>13</v>
      </c>
      <c r="E5" t="s">
        <v>2</v>
      </c>
      <c r="F5" s="1"/>
      <c r="G5" s="1"/>
    </row>
    <row r="6" spans="1:8" x14ac:dyDescent="0.2">
      <c r="A6">
        <v>1005</v>
      </c>
      <c r="B6" t="s">
        <v>21</v>
      </c>
      <c r="C6">
        <v>8</v>
      </c>
    </row>
    <row r="7" spans="1:8" x14ac:dyDescent="0.2">
      <c r="A7">
        <v>1006</v>
      </c>
      <c r="B7" t="s">
        <v>19</v>
      </c>
      <c r="C7">
        <v>18</v>
      </c>
      <c r="E7" t="s">
        <v>22</v>
      </c>
      <c r="F7" s="1"/>
      <c r="G7" s="1"/>
    </row>
    <row r="8" spans="1:8" x14ac:dyDescent="0.2">
      <c r="A8">
        <v>1007</v>
      </c>
      <c r="B8" t="s">
        <v>20</v>
      </c>
      <c r="C8">
        <v>11</v>
      </c>
      <c r="E8" t="s">
        <v>23</v>
      </c>
      <c r="F8" s="1"/>
      <c r="G8" s="1"/>
    </row>
    <row r="9" spans="1:8" x14ac:dyDescent="0.2">
      <c r="A9">
        <v>1008</v>
      </c>
      <c r="B9" t="s">
        <v>19</v>
      </c>
      <c r="C9">
        <v>4</v>
      </c>
      <c r="E9" t="s">
        <v>24</v>
      </c>
      <c r="F9" s="1"/>
      <c r="G9" s="1"/>
    </row>
    <row r="10" spans="1:8" x14ac:dyDescent="0.2">
      <c r="A10">
        <v>1009</v>
      </c>
      <c r="B10" t="s">
        <v>19</v>
      </c>
      <c r="C10">
        <v>17</v>
      </c>
    </row>
    <row r="11" spans="1:8" x14ac:dyDescent="0.2">
      <c r="A11">
        <v>1010</v>
      </c>
      <c r="B11" t="s">
        <v>21</v>
      </c>
      <c r="C11">
        <v>5</v>
      </c>
      <c r="E11" t="s">
        <v>25</v>
      </c>
      <c r="F11" s="1"/>
    </row>
    <row r="12" spans="1:8" x14ac:dyDescent="0.2">
      <c r="A12">
        <v>1011</v>
      </c>
      <c r="B12" t="s">
        <v>21</v>
      </c>
      <c r="C12">
        <v>10</v>
      </c>
      <c r="E12" t="s">
        <v>26</v>
      </c>
      <c r="F12" s="1"/>
    </row>
    <row r="13" spans="1:8" x14ac:dyDescent="0.2">
      <c r="A13">
        <v>1012</v>
      </c>
      <c r="B13" t="s">
        <v>20</v>
      </c>
      <c r="C13">
        <v>13</v>
      </c>
    </row>
    <row r="14" spans="1:8" x14ac:dyDescent="0.2">
      <c r="D14" s="3" t="s">
        <v>29</v>
      </c>
      <c r="E14" t="s">
        <v>19</v>
      </c>
      <c r="F14" s="1"/>
      <c r="G14" s="1"/>
    </row>
    <row r="16" spans="1:8" x14ac:dyDescent="0.2">
      <c r="E16" t="s">
        <v>27</v>
      </c>
      <c r="F16" s="1"/>
      <c r="G16" s="1"/>
      <c r="H16" s="1"/>
    </row>
    <row r="17" spans="5:8" x14ac:dyDescent="0.2">
      <c r="E17" t="s">
        <v>28</v>
      </c>
      <c r="F17" s="1"/>
      <c r="G17" s="1"/>
      <c r="H17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Português</vt:lpstr>
      <vt:lpstr>English</vt:lpstr>
      <vt:lpstr>Sheet3</vt:lpstr>
    </vt:vector>
  </TitlesOfParts>
  <Company>ISCTE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Bráulio Alturas</dc:creator>
  <cp:lastModifiedBy>Nuno Ponceano</cp:lastModifiedBy>
  <dcterms:created xsi:type="dcterms:W3CDTF">2005-10-26T09:35:42Z</dcterms:created>
  <dcterms:modified xsi:type="dcterms:W3CDTF">2014-10-06T18:52:39Z</dcterms:modified>
</cp:coreProperties>
</file>